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delinebeecher/Documents/"/>
    </mc:Choice>
  </mc:AlternateContent>
  <bookViews>
    <workbookView xWindow="0" yWindow="460" windowWidth="28800" windowHeight="17540" tabRatio="500"/>
  </bookViews>
  <sheets>
    <sheet name="Monthly Budget" sheetId="1" r:id="rId1"/>
    <sheet name="Weekly Budget Tracker" sheetId="2" state="hidden" r:id="rId2"/>
    <sheet name="Admin Expense Tracker" sheetId="3" state="hidden" r:id="rId3"/>
  </sheets>
  <externalReferences>
    <externalReference r:id="rId4"/>
    <externalReference r:id="rId5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X5" i="3"/>
  <c r="X6" i="3"/>
  <c r="X7" i="3"/>
  <c r="X8" i="3"/>
  <c r="X9" i="3"/>
  <c r="X10" i="3"/>
  <c r="X11" i="3"/>
  <c r="X12" i="3"/>
  <c r="X13" i="3"/>
  <c r="AE15" i="3"/>
  <c r="AC5" i="3"/>
  <c r="AC6" i="3"/>
  <c r="AC7" i="3"/>
  <c r="AC8" i="3"/>
  <c r="AC9" i="3"/>
  <c r="AC10" i="3"/>
  <c r="AC11" i="3"/>
  <c r="AC12" i="3"/>
  <c r="AC13" i="3"/>
  <c r="AC15" i="3"/>
  <c r="AB5" i="3"/>
  <c r="AB6" i="3"/>
  <c r="AB7" i="3"/>
  <c r="AB8" i="3"/>
  <c r="AB9" i="3"/>
  <c r="AB10" i="3"/>
  <c r="AB11" i="3"/>
  <c r="AB12" i="3"/>
  <c r="AB13" i="3"/>
  <c r="AB15" i="3"/>
  <c r="AA5" i="3"/>
  <c r="AA6" i="3"/>
  <c r="AA7" i="3"/>
  <c r="AA8" i="3"/>
  <c r="AA9" i="3"/>
  <c r="AA10" i="3"/>
  <c r="AA11" i="3"/>
  <c r="AA12" i="3"/>
  <c r="AA13" i="3"/>
  <c r="AA15" i="3"/>
  <c r="Z5" i="3"/>
  <c r="Z6" i="3"/>
  <c r="Z7" i="3"/>
  <c r="Z8" i="3"/>
  <c r="Z9" i="3"/>
  <c r="Z10" i="3"/>
  <c r="Z11" i="3"/>
  <c r="Z12" i="3"/>
  <c r="Z13" i="3"/>
  <c r="Z15" i="3"/>
  <c r="Y5" i="3"/>
  <c r="Y6" i="3"/>
  <c r="Y7" i="3"/>
  <c r="Y8" i="3"/>
  <c r="Y9" i="3"/>
  <c r="Y10" i="3"/>
  <c r="Y11" i="3"/>
  <c r="Y12" i="3"/>
  <c r="Y13" i="3"/>
  <c r="Y15" i="3"/>
  <c r="X15" i="3"/>
  <c r="W5" i="3"/>
  <c r="W6" i="3"/>
  <c r="W7" i="3"/>
  <c r="W8" i="3"/>
  <c r="W9" i="3"/>
  <c r="W10" i="3"/>
  <c r="W11" i="3"/>
  <c r="W12" i="3"/>
  <c r="W13" i="3"/>
  <c r="W15" i="3"/>
  <c r="V5" i="3"/>
  <c r="V6" i="3"/>
  <c r="V7" i="3"/>
  <c r="V8" i="3"/>
  <c r="V9" i="3"/>
  <c r="V10" i="3"/>
  <c r="V11" i="3"/>
  <c r="V12" i="3"/>
  <c r="V13" i="3"/>
  <c r="V15" i="3"/>
  <c r="U5" i="3"/>
  <c r="U6" i="3"/>
  <c r="U7" i="3"/>
  <c r="U8" i="3"/>
  <c r="U9" i="3"/>
  <c r="U10" i="3"/>
  <c r="U11" i="3"/>
  <c r="U12" i="3"/>
  <c r="U13" i="3"/>
  <c r="U15" i="3"/>
  <c r="T5" i="3"/>
  <c r="T6" i="3"/>
  <c r="T7" i="3"/>
  <c r="T8" i="3"/>
  <c r="T9" i="3"/>
  <c r="T10" i="3"/>
  <c r="T11" i="3"/>
  <c r="T12" i="3"/>
  <c r="T13" i="3"/>
  <c r="T15" i="3"/>
  <c r="S5" i="3"/>
  <c r="S6" i="3"/>
  <c r="S7" i="3"/>
  <c r="S8" i="3"/>
  <c r="S9" i="3"/>
  <c r="S10" i="3"/>
  <c r="S11" i="3"/>
  <c r="S12" i="3"/>
  <c r="S13" i="3"/>
  <c r="S15" i="3"/>
  <c r="R5" i="3"/>
  <c r="R6" i="3"/>
  <c r="R7" i="3"/>
  <c r="R8" i="3"/>
  <c r="R9" i="3"/>
  <c r="R10" i="3"/>
  <c r="R11" i="3"/>
  <c r="R12" i="3"/>
  <c r="R13" i="3"/>
  <c r="R15" i="3"/>
  <c r="Q5" i="3"/>
  <c r="Q6" i="3"/>
  <c r="Q7" i="3"/>
  <c r="Q8" i="3"/>
  <c r="Q9" i="3"/>
  <c r="Q10" i="3"/>
  <c r="Q11" i="3"/>
  <c r="Q12" i="3"/>
  <c r="Q13" i="3"/>
  <c r="Q15" i="3"/>
  <c r="P5" i="3"/>
  <c r="P6" i="3"/>
  <c r="P7" i="3"/>
  <c r="P8" i="3"/>
  <c r="P9" i="3"/>
  <c r="P10" i="3"/>
  <c r="P11" i="3"/>
  <c r="P12" i="3"/>
  <c r="P13" i="3"/>
  <c r="P15" i="3"/>
  <c r="O5" i="3"/>
  <c r="O6" i="3"/>
  <c r="O7" i="3"/>
  <c r="O8" i="3"/>
  <c r="O9" i="3"/>
  <c r="O10" i="3"/>
  <c r="O11" i="3"/>
  <c r="O12" i="3"/>
  <c r="O13" i="3"/>
  <c r="O15" i="3"/>
  <c r="N5" i="3"/>
  <c r="N6" i="3"/>
  <c r="N7" i="3"/>
  <c r="N8" i="3"/>
  <c r="N9" i="3"/>
  <c r="N10" i="3"/>
  <c r="N11" i="3"/>
  <c r="N12" i="3"/>
  <c r="N13" i="3"/>
  <c r="N15" i="3"/>
  <c r="M5" i="3"/>
  <c r="M6" i="3"/>
  <c r="M7" i="3"/>
  <c r="M8" i="3"/>
  <c r="M9" i="3"/>
  <c r="M10" i="3"/>
  <c r="M11" i="3"/>
  <c r="M12" i="3"/>
  <c r="M13" i="3"/>
  <c r="M15" i="3"/>
  <c r="L5" i="3"/>
  <c r="L6" i="3"/>
  <c r="L7" i="3"/>
  <c r="L8" i="3"/>
  <c r="L9" i="3"/>
  <c r="L10" i="3"/>
  <c r="L11" i="3"/>
  <c r="L12" i="3"/>
  <c r="L13" i="3"/>
  <c r="L15" i="3"/>
  <c r="K5" i="3"/>
  <c r="K6" i="3"/>
  <c r="K7" i="3"/>
  <c r="K8" i="3"/>
  <c r="K9" i="3"/>
  <c r="K10" i="3"/>
  <c r="K11" i="3"/>
  <c r="K12" i="3"/>
  <c r="K13" i="3"/>
  <c r="K15" i="3"/>
  <c r="J5" i="3"/>
  <c r="J6" i="3"/>
  <c r="J7" i="3"/>
  <c r="J8" i="3"/>
  <c r="J9" i="3"/>
  <c r="J10" i="3"/>
  <c r="J11" i="3"/>
  <c r="J12" i="3"/>
  <c r="J13" i="3"/>
  <c r="J15" i="3"/>
  <c r="I5" i="3"/>
  <c r="I6" i="3"/>
  <c r="I7" i="3"/>
  <c r="I8" i="3"/>
  <c r="I9" i="3"/>
  <c r="I10" i="3"/>
  <c r="I11" i="3"/>
  <c r="I12" i="3"/>
  <c r="I13" i="3"/>
  <c r="I15" i="3"/>
  <c r="H5" i="3"/>
  <c r="H6" i="3"/>
  <c r="H7" i="3"/>
  <c r="H8" i="3"/>
  <c r="H9" i="3"/>
  <c r="H10" i="3"/>
  <c r="H11" i="3"/>
  <c r="H12" i="3"/>
  <c r="H13" i="3"/>
  <c r="H15" i="3"/>
  <c r="G5" i="3"/>
  <c r="G6" i="3"/>
  <c r="G7" i="3"/>
  <c r="G8" i="3"/>
  <c r="G9" i="3"/>
  <c r="G10" i="3"/>
  <c r="G11" i="3"/>
  <c r="G12" i="3"/>
  <c r="G13" i="3"/>
  <c r="G15" i="3"/>
  <c r="F5" i="3"/>
  <c r="F6" i="3"/>
  <c r="F7" i="3"/>
  <c r="F8" i="3"/>
  <c r="F9" i="3"/>
  <c r="F10" i="3"/>
  <c r="F11" i="3"/>
  <c r="F12" i="3"/>
  <c r="F13" i="3"/>
  <c r="F15" i="3"/>
  <c r="E5" i="3"/>
  <c r="E6" i="3"/>
  <c r="E7" i="3"/>
  <c r="E8" i="3"/>
  <c r="E9" i="3"/>
  <c r="E10" i="3"/>
  <c r="E11" i="3"/>
  <c r="E12" i="3"/>
  <c r="E13" i="3"/>
  <c r="E15" i="3"/>
  <c r="D5" i="3"/>
  <c r="D6" i="3"/>
  <c r="D7" i="3"/>
  <c r="D8" i="3"/>
  <c r="D9" i="3"/>
  <c r="D10" i="3"/>
  <c r="D11" i="3"/>
  <c r="D12" i="3"/>
  <c r="D13" i="3"/>
  <c r="D15" i="3"/>
  <c r="AE13" i="3"/>
  <c r="AE12" i="3"/>
  <c r="AE11" i="3"/>
  <c r="AE10" i="3"/>
  <c r="AE9" i="3"/>
  <c r="AE8" i="3"/>
  <c r="AE7" i="3"/>
  <c r="AE6" i="3"/>
  <c r="AE5" i="3"/>
  <c r="D85" i="2"/>
  <c r="D86" i="2"/>
  <c r="E3" i="2"/>
  <c r="E85" i="2"/>
  <c r="E86" i="2"/>
  <c r="F3" i="2"/>
  <c r="F85" i="2"/>
  <c r="F86" i="2"/>
  <c r="G3" i="2"/>
  <c r="G85" i="2"/>
  <c r="G86" i="2"/>
  <c r="H3" i="2"/>
  <c r="H85" i="2"/>
  <c r="H86" i="2"/>
  <c r="I3" i="2"/>
  <c r="I85" i="2"/>
  <c r="I86" i="2"/>
  <c r="J3" i="2"/>
  <c r="J85" i="2"/>
  <c r="J86" i="2"/>
  <c r="K3" i="2"/>
  <c r="K85" i="2"/>
  <c r="K86" i="2"/>
  <c r="L3" i="2"/>
  <c r="L85" i="2"/>
  <c r="L86" i="2"/>
  <c r="M3" i="2"/>
  <c r="M85" i="2"/>
  <c r="M86" i="2"/>
  <c r="N3" i="2"/>
  <c r="N85" i="2"/>
  <c r="N86" i="2"/>
  <c r="O3" i="2"/>
  <c r="O85" i="2"/>
  <c r="O86" i="2"/>
  <c r="P3" i="2"/>
  <c r="P85" i="2"/>
  <c r="P86" i="2"/>
  <c r="Q3" i="2"/>
  <c r="Q85" i="2"/>
  <c r="Q86" i="2"/>
  <c r="R3" i="2"/>
  <c r="R85" i="2"/>
  <c r="R86" i="2"/>
  <c r="S3" i="2"/>
  <c r="S85" i="2"/>
  <c r="S86" i="2"/>
  <c r="T3" i="2"/>
  <c r="T85" i="2"/>
  <c r="T86" i="2"/>
  <c r="U3" i="2"/>
  <c r="U85" i="2"/>
  <c r="U86" i="2"/>
  <c r="V3" i="2"/>
  <c r="V85" i="2"/>
  <c r="V86" i="2"/>
  <c r="W3" i="2"/>
  <c r="W85" i="2"/>
  <c r="W86" i="2"/>
  <c r="X3" i="2"/>
  <c r="X85" i="2"/>
  <c r="X86" i="2"/>
  <c r="Y3" i="2"/>
  <c r="Y85" i="2"/>
  <c r="Y86" i="2"/>
  <c r="Z3" i="2"/>
  <c r="Z85" i="2"/>
  <c r="Z86" i="2"/>
  <c r="AB86" i="2"/>
  <c r="AB85" i="2"/>
  <c r="D84" i="2"/>
  <c r="AB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1" i="2"/>
  <c r="D82" i="2"/>
  <c r="E81" i="2"/>
  <c r="E82" i="2"/>
  <c r="F81" i="2"/>
  <c r="F82" i="2"/>
  <c r="G81" i="2"/>
  <c r="G82" i="2"/>
  <c r="H81" i="2"/>
  <c r="H82" i="2"/>
  <c r="I81" i="2"/>
  <c r="I82" i="2"/>
  <c r="J81" i="2"/>
  <c r="J82" i="2"/>
  <c r="K81" i="2"/>
  <c r="K82" i="2"/>
  <c r="L81" i="2"/>
  <c r="L82" i="2"/>
  <c r="M81" i="2"/>
  <c r="M82" i="2"/>
  <c r="N81" i="2"/>
  <c r="N82" i="2"/>
  <c r="O81" i="2"/>
  <c r="O82" i="2"/>
  <c r="P81" i="2"/>
  <c r="P82" i="2"/>
  <c r="Q81" i="2"/>
  <c r="Q82" i="2"/>
  <c r="R81" i="2"/>
  <c r="R82" i="2"/>
  <c r="S81" i="2"/>
  <c r="S82" i="2"/>
  <c r="T81" i="2"/>
  <c r="T82" i="2"/>
  <c r="U81" i="2"/>
  <c r="U82" i="2"/>
  <c r="V81" i="2"/>
  <c r="V82" i="2"/>
  <c r="W81" i="2"/>
  <c r="W82" i="2"/>
  <c r="X81" i="2"/>
  <c r="X82" i="2"/>
  <c r="Y81" i="2"/>
  <c r="Y82" i="2"/>
  <c r="Z81" i="2"/>
  <c r="Z82" i="2"/>
  <c r="AB82" i="2"/>
  <c r="AB81" i="2"/>
  <c r="D80" i="2"/>
  <c r="AB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77" i="2"/>
  <c r="D78" i="2"/>
  <c r="E77" i="2"/>
  <c r="E78" i="2"/>
  <c r="F77" i="2"/>
  <c r="F78" i="2"/>
  <c r="G77" i="2"/>
  <c r="G78" i="2"/>
  <c r="H77" i="2"/>
  <c r="H78" i="2"/>
  <c r="I77" i="2"/>
  <c r="I78" i="2"/>
  <c r="J77" i="2"/>
  <c r="J78" i="2"/>
  <c r="K77" i="2"/>
  <c r="K78" i="2"/>
  <c r="L77" i="2"/>
  <c r="L78" i="2"/>
  <c r="M77" i="2"/>
  <c r="M78" i="2"/>
  <c r="N77" i="2"/>
  <c r="N78" i="2"/>
  <c r="O77" i="2"/>
  <c r="O78" i="2"/>
  <c r="P77" i="2"/>
  <c r="P78" i="2"/>
  <c r="Q77" i="2"/>
  <c r="Q78" i="2"/>
  <c r="R77" i="2"/>
  <c r="R78" i="2"/>
  <c r="S77" i="2"/>
  <c r="S78" i="2"/>
  <c r="T77" i="2"/>
  <c r="T78" i="2"/>
  <c r="U77" i="2"/>
  <c r="U78" i="2"/>
  <c r="V77" i="2"/>
  <c r="V78" i="2"/>
  <c r="W77" i="2"/>
  <c r="W78" i="2"/>
  <c r="X77" i="2"/>
  <c r="X78" i="2"/>
  <c r="Y77" i="2"/>
  <c r="Y78" i="2"/>
  <c r="Z77" i="2"/>
  <c r="Z78" i="2"/>
  <c r="AB78" i="2"/>
  <c r="AB77" i="2"/>
  <c r="D76" i="2"/>
  <c r="AB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3" i="2"/>
  <c r="D74" i="2"/>
  <c r="E73" i="2"/>
  <c r="E74" i="2"/>
  <c r="F73" i="2"/>
  <c r="F74" i="2"/>
  <c r="G73" i="2"/>
  <c r="G74" i="2"/>
  <c r="H73" i="2"/>
  <c r="H74" i="2"/>
  <c r="I73" i="2"/>
  <c r="I74" i="2"/>
  <c r="J73" i="2"/>
  <c r="J74" i="2"/>
  <c r="K73" i="2"/>
  <c r="K74" i="2"/>
  <c r="L73" i="2"/>
  <c r="L74" i="2"/>
  <c r="M73" i="2"/>
  <c r="M74" i="2"/>
  <c r="N73" i="2"/>
  <c r="N74" i="2"/>
  <c r="O73" i="2"/>
  <c r="O74" i="2"/>
  <c r="P73" i="2"/>
  <c r="P74" i="2"/>
  <c r="Q73" i="2"/>
  <c r="Q74" i="2"/>
  <c r="R73" i="2"/>
  <c r="R74" i="2"/>
  <c r="S73" i="2"/>
  <c r="S74" i="2"/>
  <c r="T73" i="2"/>
  <c r="T74" i="2"/>
  <c r="U73" i="2"/>
  <c r="U74" i="2"/>
  <c r="V73" i="2"/>
  <c r="V74" i="2"/>
  <c r="W73" i="2"/>
  <c r="W74" i="2"/>
  <c r="X73" i="2"/>
  <c r="X74" i="2"/>
  <c r="Y73" i="2"/>
  <c r="Y74" i="2"/>
  <c r="Z73" i="2"/>
  <c r="Z74" i="2"/>
  <c r="AB74" i="2"/>
  <c r="AB73" i="2"/>
  <c r="D72" i="2"/>
  <c r="AB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69" i="2"/>
  <c r="D70" i="2"/>
  <c r="E69" i="2"/>
  <c r="E70" i="2"/>
  <c r="F69" i="2"/>
  <c r="F70" i="2"/>
  <c r="G69" i="2"/>
  <c r="G70" i="2"/>
  <c r="H69" i="2"/>
  <c r="H70" i="2"/>
  <c r="I69" i="2"/>
  <c r="I70" i="2"/>
  <c r="J69" i="2"/>
  <c r="J70" i="2"/>
  <c r="K69" i="2"/>
  <c r="K70" i="2"/>
  <c r="L69" i="2"/>
  <c r="L70" i="2"/>
  <c r="M69" i="2"/>
  <c r="M70" i="2"/>
  <c r="N69" i="2"/>
  <c r="N70" i="2"/>
  <c r="O69" i="2"/>
  <c r="O70" i="2"/>
  <c r="P69" i="2"/>
  <c r="P70" i="2"/>
  <c r="Q69" i="2"/>
  <c r="Q70" i="2"/>
  <c r="R69" i="2"/>
  <c r="R70" i="2"/>
  <c r="S69" i="2"/>
  <c r="S70" i="2"/>
  <c r="T69" i="2"/>
  <c r="T70" i="2"/>
  <c r="U69" i="2"/>
  <c r="U70" i="2"/>
  <c r="V69" i="2"/>
  <c r="V70" i="2"/>
  <c r="W69" i="2"/>
  <c r="W70" i="2"/>
  <c r="X69" i="2"/>
  <c r="X70" i="2"/>
  <c r="Y69" i="2"/>
  <c r="Y70" i="2"/>
  <c r="Z69" i="2"/>
  <c r="Z70" i="2"/>
  <c r="AB70" i="2"/>
  <c r="AB69" i="2"/>
  <c r="D68" i="2"/>
  <c r="AB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5" i="2"/>
  <c r="D66" i="2"/>
  <c r="E65" i="2"/>
  <c r="E66" i="2"/>
  <c r="F65" i="2"/>
  <c r="F66" i="2"/>
  <c r="G65" i="2"/>
  <c r="G66" i="2"/>
  <c r="H65" i="2"/>
  <c r="H66" i="2"/>
  <c r="I65" i="2"/>
  <c r="I66" i="2"/>
  <c r="J65" i="2"/>
  <c r="J66" i="2"/>
  <c r="K65" i="2"/>
  <c r="K66" i="2"/>
  <c r="L65" i="2"/>
  <c r="L66" i="2"/>
  <c r="M65" i="2"/>
  <c r="M66" i="2"/>
  <c r="N65" i="2"/>
  <c r="N66" i="2"/>
  <c r="O65" i="2"/>
  <c r="O66" i="2"/>
  <c r="P65" i="2"/>
  <c r="P66" i="2"/>
  <c r="Q65" i="2"/>
  <c r="Q66" i="2"/>
  <c r="R65" i="2"/>
  <c r="R66" i="2"/>
  <c r="S65" i="2"/>
  <c r="S66" i="2"/>
  <c r="T65" i="2"/>
  <c r="T66" i="2"/>
  <c r="U65" i="2"/>
  <c r="U66" i="2"/>
  <c r="V65" i="2"/>
  <c r="V66" i="2"/>
  <c r="W65" i="2"/>
  <c r="W66" i="2"/>
  <c r="X65" i="2"/>
  <c r="X66" i="2"/>
  <c r="Y65" i="2"/>
  <c r="Y66" i="2"/>
  <c r="Z65" i="2"/>
  <c r="Z66" i="2"/>
  <c r="AB66" i="2"/>
  <c r="AB65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B64" i="2"/>
  <c r="D61" i="2"/>
  <c r="D62" i="2"/>
  <c r="E61" i="2"/>
  <c r="E62" i="2"/>
  <c r="F61" i="2"/>
  <c r="F62" i="2"/>
  <c r="G61" i="2"/>
  <c r="G62" i="2"/>
  <c r="H61" i="2"/>
  <c r="H62" i="2"/>
  <c r="I61" i="2"/>
  <c r="I62" i="2"/>
  <c r="J61" i="2"/>
  <c r="J62" i="2"/>
  <c r="K61" i="2"/>
  <c r="K62" i="2"/>
  <c r="L61" i="2"/>
  <c r="L62" i="2"/>
  <c r="M61" i="2"/>
  <c r="M62" i="2"/>
  <c r="N61" i="2"/>
  <c r="N62" i="2"/>
  <c r="O61" i="2"/>
  <c r="O62" i="2"/>
  <c r="P61" i="2"/>
  <c r="P62" i="2"/>
  <c r="Q61" i="2"/>
  <c r="Q62" i="2"/>
  <c r="R61" i="2"/>
  <c r="R62" i="2"/>
  <c r="S61" i="2"/>
  <c r="S62" i="2"/>
  <c r="T61" i="2"/>
  <c r="T62" i="2"/>
  <c r="U61" i="2"/>
  <c r="U62" i="2"/>
  <c r="V61" i="2"/>
  <c r="V62" i="2"/>
  <c r="W61" i="2"/>
  <c r="W62" i="2"/>
  <c r="X61" i="2"/>
  <c r="X62" i="2"/>
  <c r="Y61" i="2"/>
  <c r="Y62" i="2"/>
  <c r="Z61" i="2"/>
  <c r="Z62" i="2"/>
  <c r="AB62" i="2"/>
  <c r="AB61" i="2"/>
  <c r="D60" i="2"/>
  <c r="AB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57" i="2"/>
  <c r="D58" i="2"/>
  <c r="E57" i="2"/>
  <c r="E58" i="2"/>
  <c r="F57" i="2"/>
  <c r="F58" i="2"/>
  <c r="G57" i="2"/>
  <c r="G58" i="2"/>
  <c r="H57" i="2"/>
  <c r="H58" i="2"/>
  <c r="I57" i="2"/>
  <c r="I58" i="2"/>
  <c r="J57" i="2"/>
  <c r="J58" i="2"/>
  <c r="K57" i="2"/>
  <c r="K58" i="2"/>
  <c r="L57" i="2"/>
  <c r="L58" i="2"/>
  <c r="M57" i="2"/>
  <c r="M58" i="2"/>
  <c r="N57" i="2"/>
  <c r="N58" i="2"/>
  <c r="O57" i="2"/>
  <c r="O58" i="2"/>
  <c r="P57" i="2"/>
  <c r="P58" i="2"/>
  <c r="Q57" i="2"/>
  <c r="Q58" i="2"/>
  <c r="R57" i="2"/>
  <c r="R58" i="2"/>
  <c r="S57" i="2"/>
  <c r="S58" i="2"/>
  <c r="T57" i="2"/>
  <c r="T58" i="2"/>
  <c r="U57" i="2"/>
  <c r="U58" i="2"/>
  <c r="V57" i="2"/>
  <c r="V58" i="2"/>
  <c r="W57" i="2"/>
  <c r="W58" i="2"/>
  <c r="X57" i="2"/>
  <c r="X58" i="2"/>
  <c r="Y57" i="2"/>
  <c r="Y58" i="2"/>
  <c r="Z57" i="2"/>
  <c r="Z58" i="2"/>
  <c r="AB58" i="2"/>
  <c r="AB57" i="2"/>
  <c r="D56" i="2"/>
  <c r="AB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3" i="2"/>
  <c r="D54" i="2"/>
  <c r="E53" i="2"/>
  <c r="E54" i="2"/>
  <c r="F53" i="2"/>
  <c r="F54" i="2"/>
  <c r="G53" i="2"/>
  <c r="G54" i="2"/>
  <c r="H53" i="2"/>
  <c r="H54" i="2"/>
  <c r="I53" i="2"/>
  <c r="I54" i="2"/>
  <c r="J53" i="2"/>
  <c r="J54" i="2"/>
  <c r="K53" i="2"/>
  <c r="K54" i="2"/>
  <c r="L53" i="2"/>
  <c r="L54" i="2"/>
  <c r="M53" i="2"/>
  <c r="M54" i="2"/>
  <c r="N53" i="2"/>
  <c r="N54" i="2"/>
  <c r="O53" i="2"/>
  <c r="O54" i="2"/>
  <c r="P53" i="2"/>
  <c r="P54" i="2"/>
  <c r="Q53" i="2"/>
  <c r="Q54" i="2"/>
  <c r="R53" i="2"/>
  <c r="R54" i="2"/>
  <c r="S53" i="2"/>
  <c r="S54" i="2"/>
  <c r="T53" i="2"/>
  <c r="T54" i="2"/>
  <c r="U53" i="2"/>
  <c r="U54" i="2"/>
  <c r="V53" i="2"/>
  <c r="V54" i="2"/>
  <c r="W53" i="2"/>
  <c r="W54" i="2"/>
  <c r="X53" i="2"/>
  <c r="X54" i="2"/>
  <c r="Y53" i="2"/>
  <c r="Y54" i="2"/>
  <c r="Z53" i="2"/>
  <c r="Z54" i="2"/>
  <c r="AB54" i="2"/>
  <c r="AB53" i="2"/>
  <c r="D52" i="2"/>
  <c r="AB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49" i="2"/>
  <c r="D50" i="2"/>
  <c r="E49" i="2"/>
  <c r="E50" i="2"/>
  <c r="F49" i="2"/>
  <c r="F50" i="2"/>
  <c r="G49" i="2"/>
  <c r="G50" i="2"/>
  <c r="H49" i="2"/>
  <c r="H50" i="2"/>
  <c r="I49" i="2"/>
  <c r="I50" i="2"/>
  <c r="J49" i="2"/>
  <c r="J50" i="2"/>
  <c r="K49" i="2"/>
  <c r="K50" i="2"/>
  <c r="L49" i="2"/>
  <c r="L50" i="2"/>
  <c r="M49" i="2"/>
  <c r="M50" i="2"/>
  <c r="N49" i="2"/>
  <c r="N50" i="2"/>
  <c r="O49" i="2"/>
  <c r="O50" i="2"/>
  <c r="P49" i="2"/>
  <c r="P50" i="2"/>
  <c r="Q49" i="2"/>
  <c r="Q50" i="2"/>
  <c r="R49" i="2"/>
  <c r="R50" i="2"/>
  <c r="S49" i="2"/>
  <c r="S50" i="2"/>
  <c r="T49" i="2"/>
  <c r="T50" i="2"/>
  <c r="U49" i="2"/>
  <c r="U50" i="2"/>
  <c r="V49" i="2"/>
  <c r="V50" i="2"/>
  <c r="W49" i="2"/>
  <c r="W50" i="2"/>
  <c r="X49" i="2"/>
  <c r="X50" i="2"/>
  <c r="Y49" i="2"/>
  <c r="Y50" i="2"/>
  <c r="Z49" i="2"/>
  <c r="Z50" i="2"/>
  <c r="AB50" i="2"/>
  <c r="AB49" i="2"/>
  <c r="D48" i="2"/>
  <c r="AB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5" i="2"/>
  <c r="D46" i="2"/>
  <c r="E45" i="2"/>
  <c r="E46" i="2"/>
  <c r="F45" i="2"/>
  <c r="F46" i="2"/>
  <c r="G45" i="2"/>
  <c r="G46" i="2"/>
  <c r="H45" i="2"/>
  <c r="H46" i="2"/>
  <c r="I45" i="2"/>
  <c r="I46" i="2"/>
  <c r="J45" i="2"/>
  <c r="J46" i="2"/>
  <c r="K45" i="2"/>
  <c r="K46" i="2"/>
  <c r="L45" i="2"/>
  <c r="L46" i="2"/>
  <c r="M45" i="2"/>
  <c r="M46" i="2"/>
  <c r="N45" i="2"/>
  <c r="N46" i="2"/>
  <c r="O45" i="2"/>
  <c r="O46" i="2"/>
  <c r="P45" i="2"/>
  <c r="P46" i="2"/>
  <c r="Q45" i="2"/>
  <c r="Q46" i="2"/>
  <c r="R45" i="2"/>
  <c r="R46" i="2"/>
  <c r="S45" i="2"/>
  <c r="S46" i="2"/>
  <c r="T45" i="2"/>
  <c r="T46" i="2"/>
  <c r="U45" i="2"/>
  <c r="U46" i="2"/>
  <c r="V45" i="2"/>
  <c r="V46" i="2"/>
  <c r="W45" i="2"/>
  <c r="W46" i="2"/>
  <c r="X45" i="2"/>
  <c r="X46" i="2"/>
  <c r="Y45" i="2"/>
  <c r="Y46" i="2"/>
  <c r="Z45" i="2"/>
  <c r="Z46" i="2"/>
  <c r="AB46" i="2"/>
  <c r="AB45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B44" i="2"/>
  <c r="D41" i="2"/>
  <c r="D42" i="2"/>
  <c r="E41" i="2"/>
  <c r="E42" i="2"/>
  <c r="F41" i="2"/>
  <c r="F42" i="2"/>
  <c r="G41" i="2"/>
  <c r="G42" i="2"/>
  <c r="H41" i="2"/>
  <c r="H42" i="2"/>
  <c r="I41" i="2"/>
  <c r="I42" i="2"/>
  <c r="J41" i="2"/>
  <c r="J42" i="2"/>
  <c r="K41" i="2"/>
  <c r="K42" i="2"/>
  <c r="L41" i="2"/>
  <c r="L42" i="2"/>
  <c r="M41" i="2"/>
  <c r="M42" i="2"/>
  <c r="N41" i="2"/>
  <c r="N42" i="2"/>
  <c r="O41" i="2"/>
  <c r="O42" i="2"/>
  <c r="P41" i="2"/>
  <c r="P42" i="2"/>
  <c r="Q41" i="2"/>
  <c r="Q42" i="2"/>
  <c r="R41" i="2"/>
  <c r="R42" i="2"/>
  <c r="S41" i="2"/>
  <c r="S42" i="2"/>
  <c r="T41" i="2"/>
  <c r="T42" i="2"/>
  <c r="U41" i="2"/>
  <c r="U42" i="2"/>
  <c r="V41" i="2"/>
  <c r="V42" i="2"/>
  <c r="W41" i="2"/>
  <c r="W42" i="2"/>
  <c r="X41" i="2"/>
  <c r="X42" i="2"/>
  <c r="Y41" i="2"/>
  <c r="Y42" i="2"/>
  <c r="Z41" i="2"/>
  <c r="Z42" i="2"/>
  <c r="AB42" i="2"/>
  <c r="AB41" i="2"/>
  <c r="D40" i="2"/>
  <c r="AB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37" i="2"/>
  <c r="D38" i="2"/>
  <c r="E37" i="2"/>
  <c r="E38" i="2"/>
  <c r="F37" i="2"/>
  <c r="F38" i="2"/>
  <c r="G37" i="2"/>
  <c r="G38" i="2"/>
  <c r="H37" i="2"/>
  <c r="H38" i="2"/>
  <c r="I37" i="2"/>
  <c r="I38" i="2"/>
  <c r="J37" i="2"/>
  <c r="J38" i="2"/>
  <c r="K37" i="2"/>
  <c r="K38" i="2"/>
  <c r="L37" i="2"/>
  <c r="L38" i="2"/>
  <c r="M37" i="2"/>
  <c r="M38" i="2"/>
  <c r="N37" i="2"/>
  <c r="N38" i="2"/>
  <c r="O37" i="2"/>
  <c r="O38" i="2"/>
  <c r="P37" i="2"/>
  <c r="P38" i="2"/>
  <c r="Q37" i="2"/>
  <c r="Q38" i="2"/>
  <c r="R37" i="2"/>
  <c r="R38" i="2"/>
  <c r="S37" i="2"/>
  <c r="S38" i="2"/>
  <c r="T37" i="2"/>
  <c r="T38" i="2"/>
  <c r="U37" i="2"/>
  <c r="U38" i="2"/>
  <c r="V37" i="2"/>
  <c r="V38" i="2"/>
  <c r="W37" i="2"/>
  <c r="W38" i="2"/>
  <c r="X37" i="2"/>
  <c r="X38" i="2"/>
  <c r="Y37" i="2"/>
  <c r="Y38" i="2"/>
  <c r="Z37" i="2"/>
  <c r="Z38" i="2"/>
  <c r="AB38" i="2"/>
  <c r="AB37" i="2"/>
  <c r="D36" i="2"/>
  <c r="AB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3" i="2"/>
  <c r="D34" i="2"/>
  <c r="E33" i="2"/>
  <c r="E34" i="2"/>
  <c r="F33" i="2"/>
  <c r="F34" i="2"/>
  <c r="G33" i="2"/>
  <c r="G34" i="2"/>
  <c r="H33" i="2"/>
  <c r="H34" i="2"/>
  <c r="I33" i="2"/>
  <c r="I34" i="2"/>
  <c r="J33" i="2"/>
  <c r="J34" i="2"/>
  <c r="K33" i="2"/>
  <c r="K34" i="2"/>
  <c r="L33" i="2"/>
  <c r="L34" i="2"/>
  <c r="M33" i="2"/>
  <c r="M34" i="2"/>
  <c r="N33" i="2"/>
  <c r="N34" i="2"/>
  <c r="O33" i="2"/>
  <c r="O34" i="2"/>
  <c r="P33" i="2"/>
  <c r="P34" i="2"/>
  <c r="Q33" i="2"/>
  <c r="Q34" i="2"/>
  <c r="R33" i="2"/>
  <c r="R34" i="2"/>
  <c r="S33" i="2"/>
  <c r="S34" i="2"/>
  <c r="T33" i="2"/>
  <c r="T34" i="2"/>
  <c r="U33" i="2"/>
  <c r="U34" i="2"/>
  <c r="V33" i="2"/>
  <c r="V34" i="2"/>
  <c r="W33" i="2"/>
  <c r="W34" i="2"/>
  <c r="X33" i="2"/>
  <c r="X34" i="2"/>
  <c r="Y33" i="2"/>
  <c r="Y34" i="2"/>
  <c r="Z33" i="2"/>
  <c r="Z34" i="2"/>
  <c r="AB34" i="2"/>
  <c r="AB33" i="2"/>
  <c r="D32" i="2"/>
  <c r="AB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29" i="2"/>
  <c r="D30" i="2"/>
  <c r="E29" i="2"/>
  <c r="E30" i="2"/>
  <c r="F29" i="2"/>
  <c r="F30" i="2"/>
  <c r="G29" i="2"/>
  <c r="G30" i="2"/>
  <c r="H29" i="2"/>
  <c r="H30" i="2"/>
  <c r="I29" i="2"/>
  <c r="I30" i="2"/>
  <c r="J29" i="2"/>
  <c r="J30" i="2"/>
  <c r="K29" i="2"/>
  <c r="K30" i="2"/>
  <c r="L29" i="2"/>
  <c r="L30" i="2"/>
  <c r="M29" i="2"/>
  <c r="M30" i="2"/>
  <c r="N29" i="2"/>
  <c r="N30" i="2"/>
  <c r="O29" i="2"/>
  <c r="O30" i="2"/>
  <c r="P29" i="2"/>
  <c r="P30" i="2"/>
  <c r="Q29" i="2"/>
  <c r="Q30" i="2"/>
  <c r="R29" i="2"/>
  <c r="R30" i="2"/>
  <c r="S29" i="2"/>
  <c r="S30" i="2"/>
  <c r="T29" i="2"/>
  <c r="T30" i="2"/>
  <c r="U29" i="2"/>
  <c r="U30" i="2"/>
  <c r="V29" i="2"/>
  <c r="V30" i="2"/>
  <c r="W29" i="2"/>
  <c r="W30" i="2"/>
  <c r="X29" i="2"/>
  <c r="X30" i="2"/>
  <c r="Y29" i="2"/>
  <c r="Y30" i="2"/>
  <c r="Z29" i="2"/>
  <c r="Z30" i="2"/>
  <c r="AB30" i="2"/>
  <c r="AB29" i="2"/>
  <c r="D28" i="2"/>
  <c r="AB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5" i="2"/>
  <c r="D26" i="2"/>
  <c r="E25" i="2"/>
  <c r="E26" i="2"/>
  <c r="F25" i="2"/>
  <c r="F26" i="2"/>
  <c r="G25" i="2"/>
  <c r="G26" i="2"/>
  <c r="H25" i="2"/>
  <c r="H26" i="2"/>
  <c r="I25" i="2"/>
  <c r="I26" i="2"/>
  <c r="J25" i="2"/>
  <c r="J26" i="2"/>
  <c r="K25" i="2"/>
  <c r="K26" i="2"/>
  <c r="L25" i="2"/>
  <c r="L26" i="2"/>
  <c r="M25" i="2"/>
  <c r="M26" i="2"/>
  <c r="N25" i="2"/>
  <c r="N26" i="2"/>
  <c r="O25" i="2"/>
  <c r="O26" i="2"/>
  <c r="P25" i="2"/>
  <c r="P26" i="2"/>
  <c r="Q25" i="2"/>
  <c r="Q26" i="2"/>
  <c r="R25" i="2"/>
  <c r="R26" i="2"/>
  <c r="S25" i="2"/>
  <c r="S26" i="2"/>
  <c r="T25" i="2"/>
  <c r="T26" i="2"/>
  <c r="U25" i="2"/>
  <c r="U26" i="2"/>
  <c r="V25" i="2"/>
  <c r="V26" i="2"/>
  <c r="W25" i="2"/>
  <c r="W26" i="2"/>
  <c r="X25" i="2"/>
  <c r="X26" i="2"/>
  <c r="Y25" i="2"/>
  <c r="Y26" i="2"/>
  <c r="Z25" i="2"/>
  <c r="Z26" i="2"/>
  <c r="AB26" i="2"/>
  <c r="AB25" i="2"/>
  <c r="D24" i="2"/>
  <c r="AB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1" i="2"/>
  <c r="D22" i="2"/>
  <c r="E21" i="2"/>
  <c r="E22" i="2"/>
  <c r="F21" i="2"/>
  <c r="F22" i="2"/>
  <c r="G21" i="2"/>
  <c r="G22" i="2"/>
  <c r="H21" i="2"/>
  <c r="H22" i="2"/>
  <c r="I21" i="2"/>
  <c r="I22" i="2"/>
  <c r="J21" i="2"/>
  <c r="J22" i="2"/>
  <c r="K21" i="2"/>
  <c r="K22" i="2"/>
  <c r="L21" i="2"/>
  <c r="L22" i="2"/>
  <c r="M21" i="2"/>
  <c r="M22" i="2"/>
  <c r="N21" i="2"/>
  <c r="N22" i="2"/>
  <c r="O21" i="2"/>
  <c r="O22" i="2"/>
  <c r="P21" i="2"/>
  <c r="P22" i="2"/>
  <c r="Q21" i="2"/>
  <c r="Q22" i="2"/>
  <c r="R21" i="2"/>
  <c r="R22" i="2"/>
  <c r="S21" i="2"/>
  <c r="S22" i="2"/>
  <c r="T21" i="2"/>
  <c r="T22" i="2"/>
  <c r="U21" i="2"/>
  <c r="U22" i="2"/>
  <c r="V21" i="2"/>
  <c r="V22" i="2"/>
  <c r="W21" i="2"/>
  <c r="W22" i="2"/>
  <c r="X21" i="2"/>
  <c r="X22" i="2"/>
  <c r="Y21" i="2"/>
  <c r="Y22" i="2"/>
  <c r="Z21" i="2"/>
  <c r="Z22" i="2"/>
  <c r="AB22" i="2"/>
  <c r="AA3" i="2"/>
  <c r="AA21" i="2"/>
  <c r="AA22" i="2"/>
  <c r="AB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B20" i="2"/>
  <c r="D17" i="2"/>
  <c r="D18" i="2"/>
  <c r="E17" i="2"/>
  <c r="E18" i="2"/>
  <c r="F17" i="2"/>
  <c r="F18" i="2"/>
  <c r="G17" i="2"/>
  <c r="G18" i="2"/>
  <c r="H17" i="2"/>
  <c r="H18" i="2"/>
  <c r="I17" i="2"/>
  <c r="I18" i="2"/>
  <c r="J17" i="2"/>
  <c r="J18" i="2"/>
  <c r="K17" i="2"/>
  <c r="K18" i="2"/>
  <c r="L17" i="2"/>
  <c r="L18" i="2"/>
  <c r="M17" i="2"/>
  <c r="M18" i="2"/>
  <c r="N17" i="2"/>
  <c r="N18" i="2"/>
  <c r="O17" i="2"/>
  <c r="O18" i="2"/>
  <c r="P17" i="2"/>
  <c r="P18" i="2"/>
  <c r="Q17" i="2"/>
  <c r="Q18" i="2"/>
  <c r="R17" i="2"/>
  <c r="R18" i="2"/>
  <c r="S17" i="2"/>
  <c r="S18" i="2"/>
  <c r="T17" i="2"/>
  <c r="T18" i="2"/>
  <c r="U17" i="2"/>
  <c r="U18" i="2"/>
  <c r="V17" i="2"/>
  <c r="V18" i="2"/>
  <c r="W17" i="2"/>
  <c r="W18" i="2"/>
  <c r="X17" i="2"/>
  <c r="X18" i="2"/>
  <c r="Y17" i="2"/>
  <c r="Y18" i="2"/>
  <c r="Z17" i="2"/>
  <c r="Z18" i="2"/>
  <c r="AB18" i="2"/>
  <c r="AA17" i="2"/>
  <c r="AA18" i="2"/>
  <c r="AB17" i="2"/>
  <c r="D16" i="2"/>
  <c r="AB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3" i="2"/>
  <c r="D14" i="2"/>
  <c r="E13" i="2"/>
  <c r="E14" i="2"/>
  <c r="F13" i="2"/>
  <c r="F14" i="2"/>
  <c r="G13" i="2"/>
  <c r="G14" i="2"/>
  <c r="H13" i="2"/>
  <c r="H14" i="2"/>
  <c r="I13" i="2"/>
  <c r="I14" i="2"/>
  <c r="J13" i="2"/>
  <c r="J14" i="2"/>
  <c r="K13" i="2"/>
  <c r="K14" i="2"/>
  <c r="L13" i="2"/>
  <c r="L14" i="2"/>
  <c r="M13" i="2"/>
  <c r="M14" i="2"/>
  <c r="N13" i="2"/>
  <c r="N14" i="2"/>
  <c r="O13" i="2"/>
  <c r="O14" i="2"/>
  <c r="P13" i="2"/>
  <c r="P14" i="2"/>
  <c r="R13" i="2"/>
  <c r="R14" i="2"/>
  <c r="S13" i="2"/>
  <c r="S14" i="2"/>
  <c r="T13" i="2"/>
  <c r="T14" i="2"/>
  <c r="U13" i="2"/>
  <c r="U14" i="2"/>
  <c r="V13" i="2"/>
  <c r="V14" i="2"/>
  <c r="W13" i="2"/>
  <c r="W14" i="2"/>
  <c r="X13" i="2"/>
  <c r="X14" i="2"/>
  <c r="Y13" i="2"/>
  <c r="Y14" i="2"/>
  <c r="Z13" i="2"/>
  <c r="Z14" i="2"/>
  <c r="AB14" i="2"/>
  <c r="Q13" i="2"/>
  <c r="AB13" i="2"/>
  <c r="AA13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B12" i="2"/>
  <c r="D8" i="2"/>
  <c r="D5" i="2"/>
  <c r="D4" i="2"/>
  <c r="D9" i="2"/>
  <c r="D10" i="2"/>
  <c r="E8" i="2"/>
  <c r="E5" i="2"/>
  <c r="E4" i="2"/>
  <c r="E9" i="2"/>
  <c r="E10" i="2"/>
  <c r="F8" i="2"/>
  <c r="F5" i="2"/>
  <c r="F4" i="2"/>
  <c r="F9" i="2"/>
  <c r="F10" i="2"/>
  <c r="G8" i="2"/>
  <c r="G5" i="2"/>
  <c r="G4" i="2"/>
  <c r="G9" i="2"/>
  <c r="G10" i="2"/>
  <c r="H8" i="2"/>
  <c r="H5" i="2"/>
  <c r="H4" i="2"/>
  <c r="H9" i="2"/>
  <c r="H10" i="2"/>
  <c r="I8" i="2"/>
  <c r="I5" i="2"/>
  <c r="I4" i="2"/>
  <c r="I9" i="2"/>
  <c r="I10" i="2"/>
  <c r="J8" i="2"/>
  <c r="J5" i="2"/>
  <c r="J4" i="2"/>
  <c r="J9" i="2"/>
  <c r="J10" i="2"/>
  <c r="K8" i="2"/>
  <c r="K5" i="2"/>
  <c r="K4" i="2"/>
  <c r="K9" i="2"/>
  <c r="K10" i="2"/>
  <c r="L8" i="2"/>
  <c r="L5" i="2"/>
  <c r="L4" i="2"/>
  <c r="L9" i="2"/>
  <c r="L10" i="2"/>
  <c r="M8" i="2"/>
  <c r="M5" i="2"/>
  <c r="M4" i="2"/>
  <c r="M9" i="2"/>
  <c r="M10" i="2"/>
  <c r="N8" i="2"/>
  <c r="N5" i="2"/>
  <c r="N4" i="2"/>
  <c r="N9" i="2"/>
  <c r="N10" i="2"/>
  <c r="O8" i="2"/>
  <c r="O5" i="2"/>
  <c r="O4" i="2"/>
  <c r="O9" i="2"/>
  <c r="O10" i="2"/>
  <c r="P8" i="2"/>
  <c r="P5" i="2"/>
  <c r="P4" i="2"/>
  <c r="P9" i="2"/>
  <c r="P10" i="2"/>
  <c r="Q8" i="2"/>
  <c r="Q5" i="2"/>
  <c r="Q4" i="2"/>
  <c r="Q9" i="2"/>
  <c r="Q10" i="2"/>
  <c r="R8" i="2"/>
  <c r="R5" i="2"/>
  <c r="R4" i="2"/>
  <c r="R9" i="2"/>
  <c r="R10" i="2"/>
  <c r="S8" i="2"/>
  <c r="S5" i="2"/>
  <c r="S4" i="2"/>
  <c r="S9" i="2"/>
  <c r="S10" i="2"/>
  <c r="T8" i="2"/>
  <c r="T5" i="2"/>
  <c r="T4" i="2"/>
  <c r="T9" i="2"/>
  <c r="T10" i="2"/>
  <c r="U8" i="2"/>
  <c r="U5" i="2"/>
  <c r="U4" i="2"/>
  <c r="U9" i="2"/>
  <c r="U10" i="2"/>
  <c r="V8" i="2"/>
  <c r="V5" i="2"/>
  <c r="V4" i="2"/>
  <c r="V9" i="2"/>
  <c r="V10" i="2"/>
  <c r="W8" i="2"/>
  <c r="W5" i="2"/>
  <c r="W4" i="2"/>
  <c r="W9" i="2"/>
  <c r="W10" i="2"/>
  <c r="X8" i="2"/>
  <c r="X5" i="2"/>
  <c r="X4" i="2"/>
  <c r="X9" i="2"/>
  <c r="X10" i="2"/>
  <c r="Y8" i="2"/>
  <c r="Y5" i="2"/>
  <c r="Y4" i="2"/>
  <c r="Y9" i="2"/>
  <c r="Y10" i="2"/>
  <c r="Z8" i="2"/>
  <c r="Z5" i="2"/>
  <c r="Z4" i="2"/>
  <c r="Z9" i="2"/>
  <c r="Z10" i="2"/>
  <c r="AB10" i="2"/>
  <c r="AB9" i="2"/>
  <c r="AB8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B6" i="2"/>
  <c r="AB5" i="2"/>
  <c r="AB4" i="2"/>
  <c r="AB3" i="2"/>
  <c r="AC3" i="2"/>
  <c r="AJ54" i="1"/>
  <c r="AH46" i="1"/>
  <c r="AH52" i="1"/>
  <c r="AH33" i="1"/>
  <c r="AH34" i="1"/>
  <c r="AH43" i="1"/>
  <c r="AH17" i="1"/>
  <c r="AH18" i="1"/>
  <c r="AH19" i="1"/>
  <c r="AH20" i="1"/>
  <c r="AH21" i="1"/>
  <c r="AH22" i="1"/>
  <c r="AH23" i="1"/>
  <c r="AH24" i="1"/>
  <c r="AH25" i="1"/>
  <c r="AH30" i="1"/>
  <c r="AH12" i="1"/>
  <c r="AH13" i="1"/>
  <c r="AH14" i="1"/>
  <c r="AH6" i="1"/>
  <c r="AH7" i="1"/>
  <c r="AH8" i="1"/>
  <c r="AH9" i="1"/>
  <c r="AH54" i="1"/>
  <c r="AF46" i="1"/>
  <c r="AF52" i="1"/>
  <c r="AF33" i="1"/>
  <c r="AF34" i="1"/>
  <c r="AF43" i="1"/>
  <c r="AF17" i="1"/>
  <c r="AF18" i="1"/>
  <c r="AF19" i="1"/>
  <c r="AF20" i="1"/>
  <c r="AF21" i="1"/>
  <c r="AF22" i="1"/>
  <c r="AF23" i="1"/>
  <c r="AF24" i="1"/>
  <c r="AF25" i="1"/>
  <c r="AF30" i="1"/>
  <c r="AF12" i="1"/>
  <c r="AF13" i="1"/>
  <c r="AF14" i="1"/>
  <c r="AF6" i="1"/>
  <c r="AF8" i="1"/>
  <c r="AF9" i="1"/>
  <c r="AF54" i="1"/>
  <c r="AD46" i="1"/>
  <c r="AD52" i="1"/>
  <c r="AD33" i="1"/>
  <c r="AD34" i="1"/>
  <c r="AD43" i="1"/>
  <c r="AD17" i="1"/>
  <c r="AD18" i="1"/>
  <c r="AD19" i="1"/>
  <c r="AD20" i="1"/>
  <c r="AD21" i="1"/>
  <c r="AD22" i="1"/>
  <c r="AD23" i="1"/>
  <c r="AD24" i="1"/>
  <c r="AD25" i="1"/>
  <c r="AD30" i="1"/>
  <c r="AD12" i="1"/>
  <c r="AD13" i="1"/>
  <c r="AD14" i="1"/>
  <c r="AD6" i="1"/>
  <c r="AD7" i="1"/>
  <c r="AD8" i="1"/>
  <c r="AD9" i="1"/>
  <c r="AD54" i="1"/>
  <c r="AB46" i="1"/>
  <c r="AB52" i="1"/>
  <c r="AB33" i="1"/>
  <c r="AB34" i="1"/>
  <c r="AB43" i="1"/>
  <c r="AB17" i="1"/>
  <c r="AB18" i="1"/>
  <c r="AB19" i="1"/>
  <c r="AB20" i="1"/>
  <c r="AB21" i="1"/>
  <c r="AB22" i="1"/>
  <c r="AB23" i="1"/>
  <c r="AB24" i="1"/>
  <c r="AB25" i="1"/>
  <c r="AB30" i="1"/>
  <c r="AB12" i="1"/>
  <c r="AB13" i="1"/>
  <c r="AB14" i="1"/>
  <c r="AB6" i="1"/>
  <c r="AB7" i="1"/>
  <c r="AB8" i="1"/>
  <c r="AB9" i="1"/>
  <c r="AB54" i="1"/>
  <c r="Z46" i="1"/>
  <c r="Z52" i="1"/>
  <c r="Z33" i="1"/>
  <c r="Z34" i="1"/>
  <c r="Z43" i="1"/>
  <c r="Z17" i="1"/>
  <c r="Z18" i="1"/>
  <c r="Z19" i="1"/>
  <c r="Z20" i="1"/>
  <c r="Z21" i="1"/>
  <c r="Z22" i="1"/>
  <c r="Z23" i="1"/>
  <c r="Z24" i="1"/>
  <c r="Z25" i="1"/>
  <c r="Z30" i="1"/>
  <c r="Z12" i="1"/>
  <c r="Z13" i="1"/>
  <c r="Z14" i="1"/>
  <c r="Z6" i="1"/>
  <c r="Z7" i="1"/>
  <c r="Z8" i="1"/>
  <c r="Z9" i="1"/>
  <c r="Z54" i="1"/>
  <c r="X46" i="1"/>
  <c r="X52" i="1"/>
  <c r="X33" i="1"/>
  <c r="X34" i="1"/>
  <c r="X43" i="1"/>
  <c r="X17" i="1"/>
  <c r="X18" i="1"/>
  <c r="X19" i="1"/>
  <c r="X20" i="1"/>
  <c r="X21" i="1"/>
  <c r="X22" i="1"/>
  <c r="X23" i="1"/>
  <c r="X24" i="1"/>
  <c r="X25" i="1"/>
  <c r="X30" i="1"/>
  <c r="X12" i="1"/>
  <c r="X13" i="1"/>
  <c r="X14" i="1"/>
  <c r="X6" i="1"/>
  <c r="X7" i="1"/>
  <c r="X8" i="1"/>
  <c r="X9" i="1"/>
  <c r="X54" i="1"/>
  <c r="V46" i="1"/>
  <c r="V52" i="1"/>
  <c r="V33" i="1"/>
  <c r="V34" i="1"/>
  <c r="V43" i="1"/>
  <c r="V17" i="1"/>
  <c r="V18" i="1"/>
  <c r="V19" i="1"/>
  <c r="V20" i="1"/>
  <c r="V21" i="1"/>
  <c r="V22" i="1"/>
  <c r="V23" i="1"/>
  <c r="V24" i="1"/>
  <c r="V25" i="1"/>
  <c r="V30" i="1"/>
  <c r="V12" i="1"/>
  <c r="V13" i="1"/>
  <c r="V14" i="1"/>
  <c r="V6" i="1"/>
  <c r="V7" i="1"/>
  <c r="V8" i="1"/>
  <c r="V9" i="1"/>
  <c r="V54" i="1"/>
  <c r="T46" i="1"/>
  <c r="T52" i="1"/>
  <c r="T33" i="1"/>
  <c r="T34" i="1"/>
  <c r="T43" i="1"/>
  <c r="T17" i="1"/>
  <c r="T18" i="1"/>
  <c r="T19" i="1"/>
  <c r="T20" i="1"/>
  <c r="T21" i="1"/>
  <c r="T22" i="1"/>
  <c r="T23" i="1"/>
  <c r="T24" i="1"/>
  <c r="T25" i="1"/>
  <c r="T30" i="1"/>
  <c r="T12" i="1"/>
  <c r="T13" i="1"/>
  <c r="T14" i="1"/>
  <c r="T6" i="1"/>
  <c r="T7" i="1"/>
  <c r="T8" i="1"/>
  <c r="T9" i="1"/>
  <c r="T54" i="1"/>
  <c r="R46" i="1"/>
  <c r="R52" i="1"/>
  <c r="R33" i="1"/>
  <c r="R34" i="1"/>
  <c r="R43" i="1"/>
  <c r="R17" i="1"/>
  <c r="R18" i="1"/>
  <c r="R19" i="1"/>
  <c r="R20" i="1"/>
  <c r="R21" i="1"/>
  <c r="R22" i="1"/>
  <c r="R23" i="1"/>
  <c r="R24" i="1"/>
  <c r="R25" i="1"/>
  <c r="R30" i="1"/>
  <c r="R12" i="1"/>
  <c r="R13" i="1"/>
  <c r="R14" i="1"/>
  <c r="R6" i="1"/>
  <c r="R8" i="1"/>
  <c r="R9" i="1"/>
  <c r="R54" i="1"/>
  <c r="P46" i="1"/>
  <c r="P52" i="1"/>
  <c r="P33" i="1"/>
  <c r="P34" i="1"/>
  <c r="P43" i="1"/>
  <c r="P17" i="1"/>
  <c r="P18" i="1"/>
  <c r="P19" i="1"/>
  <c r="P20" i="1"/>
  <c r="P21" i="1"/>
  <c r="P22" i="1"/>
  <c r="P23" i="1"/>
  <c r="P24" i="1"/>
  <c r="P25" i="1"/>
  <c r="P30" i="1"/>
  <c r="P12" i="1"/>
  <c r="P13" i="1"/>
  <c r="P14" i="1"/>
  <c r="P6" i="1"/>
  <c r="P7" i="1"/>
  <c r="P8" i="1"/>
  <c r="P9" i="1"/>
  <c r="P54" i="1"/>
  <c r="N46" i="1"/>
  <c r="N52" i="1"/>
  <c r="N33" i="1"/>
  <c r="N34" i="1"/>
  <c r="N43" i="1"/>
  <c r="N17" i="1"/>
  <c r="N18" i="1"/>
  <c r="N19" i="1"/>
  <c r="N20" i="1"/>
  <c r="N21" i="1"/>
  <c r="N22" i="1"/>
  <c r="N23" i="1"/>
  <c r="N24" i="1"/>
  <c r="N25" i="1"/>
  <c r="N30" i="1"/>
  <c r="N12" i="1"/>
  <c r="N13" i="1"/>
  <c r="N14" i="1"/>
  <c r="N6" i="1"/>
  <c r="N7" i="1"/>
  <c r="N8" i="1"/>
  <c r="N9" i="1"/>
  <c r="N54" i="1"/>
  <c r="L46" i="1"/>
  <c r="L52" i="1"/>
  <c r="L33" i="1"/>
  <c r="L34" i="1"/>
  <c r="L43" i="1"/>
  <c r="L17" i="1"/>
  <c r="L18" i="1"/>
  <c r="L19" i="1"/>
  <c r="L20" i="1"/>
  <c r="L21" i="1"/>
  <c r="L22" i="1"/>
  <c r="L23" i="1"/>
  <c r="L24" i="1"/>
  <c r="L25" i="1"/>
  <c r="L30" i="1"/>
  <c r="L12" i="1"/>
  <c r="L13" i="1"/>
  <c r="L14" i="1"/>
  <c r="L6" i="1"/>
  <c r="L7" i="1"/>
  <c r="L8" i="1"/>
  <c r="L9" i="1"/>
  <c r="L54" i="1"/>
  <c r="AJ46" i="1"/>
  <c r="L47" i="1"/>
  <c r="N47" i="1"/>
  <c r="P47" i="1"/>
  <c r="R47" i="1"/>
  <c r="T47" i="1"/>
  <c r="V47" i="1"/>
  <c r="X47" i="1"/>
  <c r="Z47" i="1"/>
  <c r="AJ47" i="1"/>
  <c r="AJ52" i="1"/>
  <c r="AG52" i="1"/>
  <c r="AE52" i="1"/>
  <c r="AC52" i="1"/>
  <c r="AA52" i="1"/>
  <c r="Y52" i="1"/>
  <c r="W52" i="1"/>
  <c r="U52" i="1"/>
  <c r="S52" i="1"/>
  <c r="Q52" i="1"/>
  <c r="O52" i="1"/>
  <c r="M52" i="1"/>
  <c r="K52" i="1"/>
  <c r="AJ33" i="1"/>
  <c r="AJ34" i="1"/>
  <c r="L35" i="1"/>
  <c r="N35" i="1"/>
  <c r="P35" i="1"/>
  <c r="R35" i="1"/>
  <c r="T35" i="1"/>
  <c r="V35" i="1"/>
  <c r="X35" i="1"/>
  <c r="Z35" i="1"/>
  <c r="AD35" i="1"/>
  <c r="AB35" i="1"/>
  <c r="AF35" i="1"/>
  <c r="AH35" i="1"/>
  <c r="AJ35" i="1"/>
  <c r="L36" i="1"/>
  <c r="N36" i="1"/>
  <c r="P36" i="1"/>
  <c r="R36" i="1"/>
  <c r="T36" i="1"/>
  <c r="V36" i="1"/>
  <c r="X36" i="1"/>
  <c r="Z36" i="1"/>
  <c r="AD36" i="1"/>
  <c r="AB36" i="1"/>
  <c r="AF36" i="1"/>
  <c r="AH36" i="1"/>
  <c r="AJ36" i="1"/>
  <c r="L37" i="1"/>
  <c r="N37" i="1"/>
  <c r="P37" i="1"/>
  <c r="R37" i="1"/>
  <c r="T37" i="1"/>
  <c r="V37" i="1"/>
  <c r="X37" i="1"/>
  <c r="Z37" i="1"/>
  <c r="AD37" i="1"/>
  <c r="AB37" i="1"/>
  <c r="AF37" i="1"/>
  <c r="AH37" i="1"/>
  <c r="AJ37" i="1"/>
  <c r="L38" i="1"/>
  <c r="N38" i="1"/>
  <c r="P38" i="1"/>
  <c r="R38" i="1"/>
  <c r="T38" i="1"/>
  <c r="V38" i="1"/>
  <c r="X38" i="1"/>
  <c r="Z38" i="1"/>
  <c r="AD38" i="1"/>
  <c r="AB38" i="1"/>
  <c r="AF38" i="1"/>
  <c r="AH38" i="1"/>
  <c r="AJ38" i="1"/>
  <c r="L39" i="1"/>
  <c r="N39" i="1"/>
  <c r="P39" i="1"/>
  <c r="R39" i="1"/>
  <c r="T39" i="1"/>
  <c r="V39" i="1"/>
  <c r="X39" i="1"/>
  <c r="Z39" i="1"/>
  <c r="AD39" i="1"/>
  <c r="AB39" i="1"/>
  <c r="AF39" i="1"/>
  <c r="AH39" i="1"/>
  <c r="AJ39" i="1"/>
  <c r="L40" i="1"/>
  <c r="N40" i="1"/>
  <c r="P40" i="1"/>
  <c r="R40" i="1"/>
  <c r="T40" i="1"/>
  <c r="V40" i="1"/>
  <c r="X40" i="1"/>
  <c r="Z40" i="1"/>
  <c r="AD40" i="1"/>
  <c r="AB40" i="1"/>
  <c r="AF40" i="1"/>
  <c r="AH40" i="1"/>
  <c r="AJ40" i="1"/>
  <c r="L41" i="1"/>
  <c r="N41" i="1"/>
  <c r="P41" i="1"/>
  <c r="R41" i="1"/>
  <c r="T41" i="1"/>
  <c r="V41" i="1"/>
  <c r="X41" i="1"/>
  <c r="Z41" i="1"/>
  <c r="AD41" i="1"/>
  <c r="AB41" i="1"/>
  <c r="AF41" i="1"/>
  <c r="AH41" i="1"/>
  <c r="AJ41" i="1"/>
  <c r="L42" i="1"/>
  <c r="N42" i="1"/>
  <c r="P42" i="1"/>
  <c r="R42" i="1"/>
  <c r="T42" i="1"/>
  <c r="V42" i="1"/>
  <c r="X42" i="1"/>
  <c r="Z42" i="1"/>
  <c r="AD42" i="1"/>
  <c r="AB42" i="1"/>
  <c r="AF42" i="1"/>
  <c r="AH42" i="1"/>
  <c r="AJ42" i="1"/>
  <c r="AJ43" i="1"/>
  <c r="AG43" i="1"/>
  <c r="AE43" i="1"/>
  <c r="AC43" i="1"/>
  <c r="AA43" i="1"/>
  <c r="Y43" i="1"/>
  <c r="W43" i="1"/>
  <c r="U43" i="1"/>
  <c r="S43" i="1"/>
  <c r="Q43" i="1"/>
  <c r="O43" i="1"/>
  <c r="M43" i="1"/>
  <c r="K43" i="1"/>
  <c r="AJ17" i="1"/>
  <c r="AJ18" i="1"/>
  <c r="AJ19" i="1"/>
  <c r="AJ20" i="1"/>
  <c r="AJ21" i="1"/>
  <c r="AJ22" i="1"/>
  <c r="AJ23" i="1"/>
  <c r="AJ24" i="1"/>
  <c r="AJ25" i="1"/>
  <c r="L26" i="1"/>
  <c r="N26" i="1"/>
  <c r="P26" i="1"/>
  <c r="R26" i="1"/>
  <c r="T26" i="1"/>
  <c r="V26" i="1"/>
  <c r="X26" i="1"/>
  <c r="Z26" i="1"/>
  <c r="AB26" i="1"/>
  <c r="AD26" i="1"/>
  <c r="AF26" i="1"/>
  <c r="AH26" i="1"/>
  <c r="AJ26" i="1"/>
  <c r="L27" i="1"/>
  <c r="N27" i="1"/>
  <c r="P27" i="1"/>
  <c r="R27" i="1"/>
  <c r="T27" i="1"/>
  <c r="V27" i="1"/>
  <c r="X27" i="1"/>
  <c r="Z27" i="1"/>
  <c r="AB27" i="1"/>
  <c r="AD27" i="1"/>
  <c r="AF27" i="1"/>
  <c r="AH27" i="1"/>
  <c r="AJ27" i="1"/>
  <c r="L28" i="1"/>
  <c r="N28" i="1"/>
  <c r="P28" i="1"/>
  <c r="R28" i="1"/>
  <c r="T28" i="1"/>
  <c r="V28" i="1"/>
  <c r="X28" i="1"/>
  <c r="Z28" i="1"/>
  <c r="AB28" i="1"/>
  <c r="AD28" i="1"/>
  <c r="AF28" i="1"/>
  <c r="AH28" i="1"/>
  <c r="AJ28" i="1"/>
  <c r="L29" i="1"/>
  <c r="N29" i="1"/>
  <c r="P29" i="1"/>
  <c r="R29" i="1"/>
  <c r="T29" i="1"/>
  <c r="V29" i="1"/>
  <c r="X29" i="1"/>
  <c r="Z29" i="1"/>
  <c r="AB29" i="1"/>
  <c r="AD29" i="1"/>
  <c r="AF29" i="1"/>
  <c r="AH29" i="1"/>
  <c r="AJ29" i="1"/>
  <c r="AJ30" i="1"/>
  <c r="AG30" i="1"/>
  <c r="AE30" i="1"/>
  <c r="AC30" i="1"/>
  <c r="AA30" i="1"/>
  <c r="Y30" i="1"/>
  <c r="W30" i="1"/>
  <c r="U30" i="1"/>
  <c r="S30" i="1"/>
  <c r="Q30" i="1"/>
  <c r="O30" i="1"/>
  <c r="M30" i="1"/>
  <c r="K30" i="1"/>
  <c r="AJ12" i="1"/>
  <c r="AJ13" i="1"/>
  <c r="AJ14" i="1"/>
  <c r="AG14" i="1"/>
  <c r="AE14" i="1"/>
  <c r="AC14" i="1"/>
  <c r="AA14" i="1"/>
  <c r="Y14" i="1"/>
  <c r="W14" i="1"/>
  <c r="U14" i="1"/>
  <c r="S14" i="1"/>
  <c r="Q14" i="1"/>
  <c r="O14" i="1"/>
  <c r="M14" i="1"/>
  <c r="K14" i="1"/>
  <c r="AJ6" i="1"/>
  <c r="AJ7" i="1"/>
  <c r="AJ8" i="1"/>
  <c r="AJ9" i="1"/>
  <c r="AG9" i="1"/>
  <c r="AE9" i="1"/>
  <c r="AC9" i="1"/>
  <c r="AA9" i="1"/>
  <c r="Y9" i="1"/>
  <c r="W9" i="1"/>
  <c r="U9" i="1"/>
  <c r="S9" i="1"/>
  <c r="Q9" i="1"/>
  <c r="O9" i="1"/>
  <c r="M9" i="1"/>
  <c r="K9" i="1"/>
</calcChain>
</file>

<file path=xl/sharedStrings.xml><?xml version="1.0" encoding="utf-8"?>
<sst xmlns="http://schemas.openxmlformats.org/spreadsheetml/2006/main" count="267" uniqueCount="129">
  <si>
    <t>Weekly Budget Breakdown</t>
  </si>
  <si>
    <t>Weekly Administrative Expense Tracker</t>
  </si>
  <si>
    <t>GOTC Budget</t>
  </si>
  <si>
    <t>Category</t>
  </si>
  <si>
    <t>Unit Costs</t>
  </si>
  <si>
    <t>June</t>
  </si>
  <si>
    <t>Total</t>
  </si>
  <si>
    <t>July</t>
  </si>
  <si>
    <t>August</t>
  </si>
  <si>
    <t>September</t>
  </si>
  <si>
    <t>October</t>
  </si>
  <si>
    <t>Toplines</t>
  </si>
  <si>
    <t>November</t>
  </si>
  <si>
    <t>December</t>
  </si>
  <si>
    <t>January</t>
  </si>
  <si>
    <t>February</t>
  </si>
  <si>
    <t>March</t>
  </si>
  <si>
    <t>April</t>
  </si>
  <si>
    <t>Budget</t>
  </si>
  <si>
    <t>May</t>
  </si>
  <si>
    <t>Total Cost</t>
  </si>
  <si>
    <t>Communications</t>
  </si>
  <si>
    <t>Line Item</t>
  </si>
  <si>
    <t>Yearly</t>
  </si>
  <si>
    <t>Monthly</t>
  </si>
  <si>
    <t>Lowest Potential Cost/Month</t>
  </si>
  <si>
    <t>Highest Potential Cost/Month</t>
  </si>
  <si>
    <t>One-Time</t>
  </si>
  <si>
    <t>Description</t>
  </si>
  <si>
    <t>Units</t>
  </si>
  <si>
    <t>Cost</t>
  </si>
  <si>
    <t>Digital</t>
  </si>
  <si>
    <t>Raised</t>
  </si>
  <si>
    <t>General</t>
  </si>
  <si>
    <t>Field</t>
  </si>
  <si>
    <t>EquipmentDigital Equipment</t>
  </si>
  <si>
    <t>Budget - Raised</t>
  </si>
  <si>
    <t>Laptop rentals</t>
  </si>
  <si>
    <t>Fundraising</t>
  </si>
  <si>
    <t>$50 per unit</t>
  </si>
  <si>
    <t xml:space="preserve">$100 per unit </t>
  </si>
  <si>
    <t>Spent</t>
  </si>
  <si>
    <t>Operations</t>
  </si>
  <si>
    <t>Office Supplies</t>
  </si>
  <si>
    <t>Budget - Spent</t>
  </si>
  <si>
    <t>EquipmentStaff Phones - Monthly Stipend</t>
  </si>
  <si>
    <t>General 2</t>
  </si>
  <si>
    <t>Raised - Spent</t>
  </si>
  <si>
    <t>Travel</t>
  </si>
  <si>
    <t>EquipmentVolunteer Computers</t>
  </si>
  <si>
    <t>General 3</t>
  </si>
  <si>
    <t>Other 1</t>
  </si>
  <si>
    <t>EquipmentSubtotal</t>
  </si>
  <si>
    <t>Staff Salaries</t>
  </si>
  <si>
    <t>Equipment</t>
  </si>
  <si>
    <t>Subtotal</t>
  </si>
  <si>
    <t>Other 2</t>
  </si>
  <si>
    <t>Rent</t>
  </si>
  <si>
    <t>Detail of "Other" Expenses</t>
  </si>
  <si>
    <t>RentCity HQ</t>
  </si>
  <si>
    <t>Office 1</t>
  </si>
  <si>
    <t>Difference</t>
  </si>
  <si>
    <t>AHW Personal Expenses</t>
  </si>
  <si>
    <t>Travel Expenses (non AHW)</t>
  </si>
  <si>
    <t>Other</t>
  </si>
  <si>
    <t xml:space="preserve">Monthly Parking Fee for 2 cars
$100/car for the rest of the month of January
$300/car for the month of February </t>
  </si>
  <si>
    <t>Taxes + Benefits</t>
  </si>
  <si>
    <t>RentField Offices</t>
  </si>
  <si>
    <t>Office 2</t>
  </si>
  <si>
    <t>RentSubtotal</t>
  </si>
  <si>
    <t>Online</t>
  </si>
  <si>
    <t>Office ExpensesOffice Startup Costs</t>
  </si>
  <si>
    <t>Search ads</t>
  </si>
  <si>
    <t>$0 (Google Grants)</t>
  </si>
  <si>
    <t>Facebook ads</t>
  </si>
  <si>
    <t>$20/ campaign</t>
  </si>
  <si>
    <t>$500/ campaign</t>
  </si>
  <si>
    <t>SEO</t>
  </si>
  <si>
    <t>Email mailer</t>
  </si>
  <si>
    <t>CRM</t>
  </si>
  <si>
    <t>Data acquisition</t>
  </si>
  <si>
    <t>Social promotion</t>
  </si>
  <si>
    <t>Office ExpensesInternet</t>
  </si>
  <si>
    <t>Google analytics</t>
  </si>
  <si>
    <t>Office ExpensesUtilities</t>
  </si>
  <si>
    <t xml:space="preserve">Website host </t>
  </si>
  <si>
    <t>Texting tool</t>
  </si>
  <si>
    <t>Online polling</t>
  </si>
  <si>
    <t>Office Expenses 4</t>
  </si>
  <si>
    <t>Online expense 12</t>
  </si>
  <si>
    <t>Online expense 13</t>
  </si>
  <si>
    <t>Office ExpensesSubtotal</t>
  </si>
  <si>
    <t>Online Expenses</t>
  </si>
  <si>
    <t>Offline</t>
  </si>
  <si>
    <t xml:space="preserve">Office Expenses </t>
  </si>
  <si>
    <t>WebsiteWebsite Design</t>
  </si>
  <si>
    <t>Organizer salary 1</t>
  </si>
  <si>
    <t>WebsiteEmail Hosting Fee</t>
  </si>
  <si>
    <t>Organizer salary 2</t>
  </si>
  <si>
    <t>Organizer salary 3</t>
  </si>
  <si>
    <t>Pamphlets / literature</t>
  </si>
  <si>
    <t xml:space="preserve">Chum (stickers, signs, etc.) </t>
  </si>
  <si>
    <t>Snacks for events / volunteers)</t>
  </si>
  <si>
    <t>Offline expense 7</t>
  </si>
  <si>
    <t>Offline expense 8</t>
  </si>
  <si>
    <t>Program</t>
  </si>
  <si>
    <t>Offline expense 9</t>
  </si>
  <si>
    <t>Offline expense 10</t>
  </si>
  <si>
    <t>WebsiteSubtotal</t>
  </si>
  <si>
    <t>Consulting</t>
  </si>
  <si>
    <t>Consulting270 Strategies</t>
  </si>
  <si>
    <t>Strategy consultant</t>
  </si>
  <si>
    <t>Data: Data Acquisition</t>
  </si>
  <si>
    <t>Digital ads consultant</t>
  </si>
  <si>
    <t>Social media consultant</t>
  </si>
  <si>
    <t>SMS consultant</t>
  </si>
  <si>
    <t>Website production</t>
  </si>
  <si>
    <t>Video production</t>
  </si>
  <si>
    <t>ConsultingSubtotal</t>
  </si>
  <si>
    <t>Data: Modeling</t>
  </si>
  <si>
    <t>Data: Self &amp; Opposition Research</t>
  </si>
  <si>
    <t>Data: Focus Groups</t>
  </si>
  <si>
    <t>Data: Polling</t>
  </si>
  <si>
    <t>Website</t>
  </si>
  <si>
    <t>Media: TV</t>
  </si>
  <si>
    <t>Media: Radio</t>
  </si>
  <si>
    <t>Media: Online Ads</t>
  </si>
  <si>
    <t>Media: Mail</t>
  </si>
  <si>
    <t>GOTV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</si>
</sst>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#"/>
    <numFmt numFmtId="166" formatCode="&quot;$&quot;#,##0"/>
  </numFmts>
  <fonts count="27" x14ac:knownFonts="1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sz val="18"/>
      <color rgb="FF000000"/>
      <name val="Arial"/>
    </font>
    <font>
      <sz val="11"/>
      <color rgb="FF000000"/>
      <name val="Arial"/>
    </font>
    <font>
      <sz val="14"/>
      <color rgb="FF000000"/>
      <name val="Arial"/>
    </font>
    <font>
      <b/>
      <sz val="11"/>
      <color rgb="FF000000"/>
      <name val="Arial"/>
    </font>
    <font>
      <sz val="11"/>
      <name val="Arial"/>
    </font>
    <font>
      <sz val="10"/>
      <color rgb="FF000000"/>
      <name val="Arial"/>
    </font>
    <font>
      <b/>
      <sz val="11"/>
      <name val="Arial"/>
    </font>
    <font>
      <sz val="10"/>
      <name val="Gotham Book"/>
    </font>
    <font>
      <b/>
      <sz val="17"/>
      <color rgb="FFCC0000"/>
      <name val="Gotham Book"/>
    </font>
    <font>
      <b/>
      <sz val="12"/>
      <color rgb="FFF3F3F3"/>
      <name val="Gotham Book"/>
    </font>
    <font>
      <sz val="10"/>
      <color rgb="FF000000"/>
      <name val="Gotham Book"/>
    </font>
    <font>
      <b/>
      <sz val="10"/>
      <name val="Gotham Book"/>
    </font>
    <font>
      <b/>
      <sz val="11"/>
      <name val="Gotham Book"/>
    </font>
    <font>
      <sz val="11"/>
      <name val="Gotham Book"/>
    </font>
    <font>
      <b/>
      <sz val="11"/>
      <color rgb="FFFFFFFF"/>
      <name val="Gotham Book"/>
    </font>
    <font>
      <sz val="11"/>
      <color rgb="FFF2F2F2"/>
      <name val="Gotham Book"/>
    </font>
    <font>
      <i/>
      <sz val="11"/>
      <name val="Gotham Book"/>
    </font>
    <font>
      <b/>
      <sz val="11"/>
      <color rgb="FFF2F2F2"/>
      <name val="Gotham Book"/>
    </font>
    <font>
      <b/>
      <i/>
      <sz val="11"/>
      <color rgb="FFFFFFFF"/>
      <name val="Gotham Book"/>
    </font>
    <font>
      <i/>
      <sz val="11"/>
      <color rgb="FF666666"/>
      <name val="Gotham Book"/>
    </font>
    <font>
      <sz val="10"/>
      <color rgb="FF999999"/>
      <name val="Gotham Book"/>
    </font>
    <font>
      <b/>
      <i/>
      <sz val="11"/>
      <name val="Gotham Book"/>
    </font>
    <font>
      <sz val="10"/>
      <color rgb="FFFFFFFF"/>
      <name val="Gotham Book"/>
    </font>
    <font>
      <b/>
      <sz val="10"/>
      <color rgb="FFFFFFFF"/>
      <name val="Gotham Book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7FF86"/>
        <bgColor rgb="FFF7FF86"/>
      </patternFill>
    </fill>
    <fill>
      <patternFill patternType="solid">
        <fgColor rgb="FFE0E0E0"/>
        <bgColor rgb="FFE0E0E0"/>
      </patternFill>
    </fill>
    <fill>
      <patternFill patternType="solid">
        <fgColor rgb="FF20124D"/>
        <bgColor rgb="FF20124D"/>
      </patternFill>
    </fill>
    <fill>
      <patternFill patternType="solid">
        <fgColor rgb="FFCC0000"/>
        <bgColor rgb="FFCC0000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5" borderId="1" xfId="0" applyFont="1" applyFill="1" applyBorder="1" applyAlignment="1"/>
    <xf numFmtId="0" fontId="2" fillId="2" borderId="1" xfId="0" applyFont="1" applyFill="1" applyBorder="1"/>
    <xf numFmtId="164" fontId="4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/>
    <xf numFmtId="164" fontId="2" fillId="7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166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/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164" fontId="4" fillId="10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8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10" borderId="1" xfId="0" applyFont="1" applyFill="1" applyBorder="1" applyAlignment="1"/>
    <xf numFmtId="0" fontId="6" fillId="2" borderId="1" xfId="0" applyFont="1" applyFill="1" applyBorder="1"/>
    <xf numFmtId="164" fontId="6" fillId="10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164" fontId="4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6" fillId="5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0" xfId="0" applyFont="1" applyBorder="1"/>
    <xf numFmtId="0" fontId="6" fillId="10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7" xfId="0" applyFont="1" applyBorder="1"/>
    <xf numFmtId="0" fontId="5" fillId="0" borderId="9" xfId="0" applyFont="1" applyBorder="1" applyAlignment="1">
      <alignment horizontal="center"/>
    </xf>
    <xf numFmtId="0" fontId="6" fillId="10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5" xfId="0" applyFont="1" applyBorder="1"/>
    <xf numFmtId="0" fontId="13" fillId="0" borderId="0" xfId="0" applyFont="1" applyAlignment="1"/>
    <xf numFmtId="0" fontId="10" fillId="0" borderId="10" xfId="0" applyFont="1" applyBorder="1" applyAlignment="1">
      <alignment vertical="center"/>
    </xf>
    <xf numFmtId="0" fontId="10" fillId="0" borderId="11" xfId="0" applyFont="1" applyBorder="1"/>
    <xf numFmtId="0" fontId="10" fillId="0" borderId="8" xfId="0" applyFont="1" applyBorder="1"/>
    <xf numFmtId="0" fontId="14" fillId="4" borderId="11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 wrapText="1"/>
    </xf>
    <xf numFmtId="166" fontId="10" fillId="3" borderId="11" xfId="0" applyNumberFormat="1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16" fillId="7" borderId="8" xfId="0" applyFont="1" applyFill="1" applyBorder="1" applyAlignment="1">
      <alignment vertical="center" wrapText="1"/>
    </xf>
    <xf numFmtId="166" fontId="10" fillId="6" borderId="8" xfId="0" applyNumberFormat="1" applyFont="1" applyFill="1" applyBorder="1" applyAlignment="1">
      <alignment horizontal="right" vertical="center"/>
    </xf>
    <xf numFmtId="166" fontId="10" fillId="8" borderId="8" xfId="0" applyNumberFormat="1" applyFont="1" applyFill="1" applyBorder="1" applyAlignment="1">
      <alignment horizontal="right" vertical="center"/>
    </xf>
    <xf numFmtId="166" fontId="16" fillId="9" borderId="8" xfId="0" applyNumberFormat="1" applyFont="1" applyFill="1" applyBorder="1" applyAlignment="1">
      <alignment horizontal="right" vertical="center"/>
    </xf>
    <xf numFmtId="0" fontId="16" fillId="9" borderId="8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/>
    </xf>
    <xf numFmtId="0" fontId="16" fillId="9" borderId="8" xfId="0" applyFont="1" applyFill="1" applyBorder="1" applyAlignment="1">
      <alignment horizontal="right" vertical="center"/>
    </xf>
    <xf numFmtId="166" fontId="10" fillId="7" borderId="8" xfId="0" applyNumberFormat="1" applyFont="1" applyFill="1" applyBorder="1" applyAlignment="1">
      <alignment horizontal="right" vertical="center"/>
    </xf>
    <xf numFmtId="0" fontId="19" fillId="7" borderId="8" xfId="0" applyFont="1" applyFill="1" applyBorder="1" applyAlignment="1">
      <alignment vertical="center" wrapText="1"/>
    </xf>
    <xf numFmtId="166" fontId="16" fillId="6" borderId="8" xfId="0" applyNumberFormat="1" applyFont="1" applyFill="1" applyBorder="1" applyAlignment="1">
      <alignment horizontal="right" vertical="center"/>
    </xf>
    <xf numFmtId="166" fontId="10" fillId="9" borderId="8" xfId="0" applyNumberFormat="1" applyFont="1" applyFill="1" applyBorder="1" applyAlignment="1">
      <alignment horizontal="right" vertical="center"/>
    </xf>
    <xf numFmtId="166" fontId="16" fillId="7" borderId="8" xfId="0" applyNumberFormat="1" applyFont="1" applyFill="1" applyBorder="1" applyAlignment="1">
      <alignment horizontal="right" vertical="center"/>
    </xf>
    <xf numFmtId="166" fontId="16" fillId="8" borderId="8" xfId="0" applyNumberFormat="1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/>
    </xf>
    <xf numFmtId="166" fontId="14" fillId="4" borderId="8" xfId="0" applyNumberFormat="1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vertical="center"/>
    </xf>
    <xf numFmtId="0" fontId="17" fillId="11" borderId="11" xfId="0" applyFont="1" applyFill="1" applyBorder="1" applyAlignment="1">
      <alignment horizontal="center" vertical="center"/>
    </xf>
    <xf numFmtId="165" fontId="10" fillId="11" borderId="11" xfId="0" applyNumberFormat="1" applyFont="1" applyFill="1" applyBorder="1" applyAlignment="1">
      <alignment vertical="center"/>
    </xf>
    <xf numFmtId="0" fontId="10" fillId="11" borderId="11" xfId="0" applyFont="1" applyFill="1" applyBorder="1" applyAlignment="1">
      <alignment vertical="center"/>
    </xf>
    <xf numFmtId="0" fontId="10" fillId="11" borderId="11" xfId="0" applyFont="1" applyFill="1" applyBorder="1" applyAlignment="1">
      <alignment vertical="center" wrapText="1"/>
    </xf>
    <xf numFmtId="166" fontId="10" fillId="11" borderId="11" xfId="0" applyNumberFormat="1" applyFont="1" applyFill="1" applyBorder="1" applyAlignment="1">
      <alignment vertical="center"/>
    </xf>
    <xf numFmtId="166" fontId="16" fillId="7" borderId="8" xfId="0" applyNumberFormat="1" applyFont="1" applyFill="1" applyBorder="1" applyAlignment="1">
      <alignment vertical="center" wrapText="1"/>
    </xf>
    <xf numFmtId="166" fontId="16" fillId="9" borderId="8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0" fontId="16" fillId="9" borderId="8" xfId="0" applyFont="1" applyFill="1" applyBorder="1" applyAlignment="1">
      <alignment horizontal="left" vertical="center" wrapText="1"/>
    </xf>
    <xf numFmtId="0" fontId="16" fillId="9" borderId="8" xfId="0" applyFont="1" applyFill="1" applyBorder="1" applyAlignment="1">
      <alignment horizontal="center" vertical="center"/>
    </xf>
    <xf numFmtId="166" fontId="10" fillId="7" borderId="8" xfId="0" applyNumberFormat="1" applyFont="1" applyFill="1" applyBorder="1" applyAlignment="1">
      <alignment horizontal="center" vertical="center"/>
    </xf>
    <xf numFmtId="166" fontId="16" fillId="6" borderId="8" xfId="0" applyNumberFormat="1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right" vertical="center"/>
    </xf>
    <xf numFmtId="0" fontId="10" fillId="8" borderId="8" xfId="0" applyFont="1" applyFill="1" applyBorder="1" applyAlignment="1">
      <alignment horizontal="right" vertical="center"/>
    </xf>
    <xf numFmtId="0" fontId="10" fillId="9" borderId="8" xfId="0" applyFont="1" applyFill="1" applyBorder="1" applyAlignment="1">
      <alignment horizontal="right" vertical="center"/>
    </xf>
    <xf numFmtId="165" fontId="10" fillId="0" borderId="8" xfId="0" applyNumberFormat="1" applyFont="1" applyBorder="1" applyAlignment="1">
      <alignment vertical="center"/>
    </xf>
    <xf numFmtId="166" fontId="10" fillId="0" borderId="8" xfId="0" applyNumberFormat="1" applyFont="1" applyBorder="1" applyAlignment="1">
      <alignment vertical="center"/>
    </xf>
    <xf numFmtId="0" fontId="21" fillId="3" borderId="11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vertical="center"/>
    </xf>
    <xf numFmtId="166" fontId="22" fillId="7" borderId="8" xfId="0" applyNumberFormat="1" applyFont="1" applyFill="1" applyBorder="1" applyAlignment="1">
      <alignment vertical="center" wrapText="1"/>
    </xf>
    <xf numFmtId="166" fontId="23" fillId="6" borderId="8" xfId="0" applyNumberFormat="1" applyFont="1" applyFill="1" applyBorder="1" applyAlignment="1">
      <alignment horizontal="right" vertical="center"/>
    </xf>
    <xf numFmtId="0" fontId="24" fillId="4" borderId="8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horizontal="right" vertical="center"/>
    </xf>
    <xf numFmtId="166" fontId="14" fillId="4" borderId="8" xfId="0" applyNumberFormat="1" applyFont="1" applyFill="1" applyBorder="1" applyAlignment="1">
      <alignment horizontal="right" vertical="center"/>
    </xf>
    <xf numFmtId="166" fontId="16" fillId="0" borderId="8" xfId="0" applyNumberFormat="1" applyFont="1" applyBorder="1" applyAlignment="1">
      <alignment vertical="center" wrapText="1"/>
    </xf>
    <xf numFmtId="166" fontId="16" fillId="6" borderId="8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/>
    </xf>
    <xf numFmtId="0" fontId="25" fillId="12" borderId="0" xfId="0" applyFont="1" applyFill="1" applyAlignment="1">
      <alignment vertical="center"/>
    </xf>
    <xf numFmtId="0" fontId="17" fillId="12" borderId="0" xfId="0" applyFont="1" applyFill="1" applyAlignment="1">
      <alignment vertical="center"/>
    </xf>
    <xf numFmtId="0" fontId="25" fillId="12" borderId="0" xfId="0" applyFont="1" applyFill="1" applyAlignment="1">
      <alignment vertical="center" wrapText="1"/>
    </xf>
    <xf numFmtId="166" fontId="26" fillId="1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%20Tracker%20For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ekly%20Admin%20For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Tracker For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Admin For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54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8" sqref="D18"/>
    </sheetView>
  </sheetViews>
  <sheetFormatPr baseColWidth="10" defaultColWidth="14.5" defaultRowHeight="15.75" customHeight="1" x14ac:dyDescent="0.15"/>
  <cols>
    <col min="1" max="1" width="14.5" style="87" hidden="1"/>
    <col min="2" max="2" width="16.6640625" style="87" customWidth="1"/>
    <col min="3" max="3" width="26.5" style="87" customWidth="1"/>
    <col min="4" max="5" width="14.5" style="87"/>
    <col min="6" max="6" width="16.6640625" style="87" customWidth="1"/>
    <col min="7" max="7" width="15.6640625" style="87" customWidth="1"/>
    <col min="8" max="8" width="14.5" style="87"/>
    <col min="9" max="9" width="30.5" style="87" customWidth="1"/>
    <col min="10" max="10" width="2.1640625" style="87" customWidth="1"/>
    <col min="11" max="34" width="14.5" style="87"/>
    <col min="35" max="35" width="2" style="87" customWidth="1"/>
    <col min="36" max="16384" width="14.5" style="87"/>
  </cols>
  <sheetData>
    <row r="1" spans="1:36" ht="16" x14ac:dyDescent="0.15">
      <c r="A1" s="79"/>
      <c r="B1" s="80" t="s">
        <v>2</v>
      </c>
      <c r="C1" s="81"/>
      <c r="D1" s="82"/>
      <c r="E1" s="82"/>
      <c r="F1" s="82"/>
      <c r="G1" s="82"/>
      <c r="H1" s="82"/>
      <c r="I1" s="83"/>
      <c r="J1" s="82"/>
      <c r="K1" s="84">
        <v>2019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  <c r="Y1" s="84">
        <v>2020</v>
      </c>
      <c r="Z1" s="85"/>
      <c r="AA1" s="85"/>
      <c r="AB1" s="85"/>
      <c r="AC1" s="85"/>
      <c r="AD1" s="85"/>
      <c r="AE1" s="85"/>
      <c r="AF1" s="85"/>
      <c r="AG1" s="85"/>
      <c r="AH1" s="86"/>
      <c r="AI1" s="82"/>
      <c r="AJ1" s="82"/>
    </row>
    <row r="2" spans="1:36" ht="13" x14ac:dyDescent="0.15">
      <c r="A2" s="88"/>
      <c r="B2" s="89"/>
      <c r="C2" s="90"/>
      <c r="D2" s="91" t="s">
        <v>4</v>
      </c>
      <c r="E2" s="89"/>
      <c r="F2" s="89"/>
      <c r="G2" s="89"/>
      <c r="H2" s="89"/>
      <c r="I2" s="90"/>
      <c r="J2" s="92"/>
      <c r="K2" s="91" t="s">
        <v>5</v>
      </c>
      <c r="L2" s="90"/>
      <c r="M2" s="91" t="s">
        <v>7</v>
      </c>
      <c r="N2" s="90"/>
      <c r="O2" s="91" t="s">
        <v>8</v>
      </c>
      <c r="P2" s="90"/>
      <c r="Q2" s="91" t="s">
        <v>9</v>
      </c>
      <c r="R2" s="90"/>
      <c r="S2" s="91" t="s">
        <v>10</v>
      </c>
      <c r="T2" s="90"/>
      <c r="U2" s="91" t="s">
        <v>12</v>
      </c>
      <c r="V2" s="90"/>
      <c r="W2" s="91" t="s">
        <v>13</v>
      </c>
      <c r="X2" s="90"/>
      <c r="Y2" s="91" t="s">
        <v>14</v>
      </c>
      <c r="Z2" s="90"/>
      <c r="AA2" s="91" t="s">
        <v>15</v>
      </c>
      <c r="AB2" s="90"/>
      <c r="AC2" s="91" t="s">
        <v>16</v>
      </c>
      <c r="AD2" s="90"/>
      <c r="AE2" s="91" t="s">
        <v>17</v>
      </c>
      <c r="AF2" s="90"/>
      <c r="AG2" s="91" t="s">
        <v>19</v>
      </c>
      <c r="AH2" s="90"/>
      <c r="AI2" s="92"/>
      <c r="AJ2" s="93" t="s">
        <v>20</v>
      </c>
    </row>
    <row r="3" spans="1:36" ht="26" x14ac:dyDescent="0.15">
      <c r="A3" s="94"/>
      <c r="B3" s="95" t="s">
        <v>3</v>
      </c>
      <c r="C3" s="96" t="s">
        <v>22</v>
      </c>
      <c r="D3" s="97" t="s">
        <v>23</v>
      </c>
      <c r="E3" s="97" t="s">
        <v>24</v>
      </c>
      <c r="F3" s="98" t="s">
        <v>25</v>
      </c>
      <c r="G3" s="98" t="s">
        <v>26</v>
      </c>
      <c r="H3" s="97" t="s">
        <v>27</v>
      </c>
      <c r="I3" s="98" t="s">
        <v>28</v>
      </c>
      <c r="J3" s="99"/>
      <c r="K3" s="97" t="s">
        <v>29</v>
      </c>
      <c r="L3" s="97" t="s">
        <v>30</v>
      </c>
      <c r="M3" s="97" t="s">
        <v>29</v>
      </c>
      <c r="N3" s="97" t="s">
        <v>30</v>
      </c>
      <c r="O3" s="97" t="s">
        <v>29</v>
      </c>
      <c r="P3" s="97" t="s">
        <v>30</v>
      </c>
      <c r="Q3" s="97" t="s">
        <v>29</v>
      </c>
      <c r="R3" s="97" t="s">
        <v>30</v>
      </c>
      <c r="S3" s="97" t="s">
        <v>29</v>
      </c>
      <c r="T3" s="97" t="s">
        <v>30</v>
      </c>
      <c r="U3" s="97" t="s">
        <v>29</v>
      </c>
      <c r="V3" s="97" t="s">
        <v>30</v>
      </c>
      <c r="W3" s="97" t="s">
        <v>29</v>
      </c>
      <c r="X3" s="97" t="s">
        <v>30</v>
      </c>
      <c r="Y3" s="97" t="s">
        <v>29</v>
      </c>
      <c r="Z3" s="97" t="s">
        <v>30</v>
      </c>
      <c r="AA3" s="97" t="s">
        <v>29</v>
      </c>
      <c r="AB3" s="97" t="s">
        <v>30</v>
      </c>
      <c r="AC3" s="97" t="s">
        <v>29</v>
      </c>
      <c r="AD3" s="97" t="s">
        <v>30</v>
      </c>
      <c r="AE3" s="97" t="s">
        <v>29</v>
      </c>
      <c r="AF3" s="97" t="s">
        <v>30</v>
      </c>
      <c r="AG3" s="97" t="s">
        <v>29</v>
      </c>
      <c r="AH3" s="97" t="s">
        <v>30</v>
      </c>
      <c r="AI3" s="99"/>
      <c r="AJ3" s="90"/>
    </row>
    <row r="4" spans="1:36" ht="7.5" customHeight="1" x14ac:dyDescent="0.15">
      <c r="A4" s="88"/>
      <c r="B4" s="100"/>
      <c r="C4" s="101"/>
      <c r="D4" s="92"/>
      <c r="E4" s="92"/>
      <c r="F4" s="92"/>
      <c r="G4" s="92"/>
      <c r="H4" s="92"/>
      <c r="I4" s="10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</row>
    <row r="5" spans="1:36" ht="15" x14ac:dyDescent="0.15">
      <c r="A5" s="103"/>
      <c r="B5" s="104" t="s">
        <v>33</v>
      </c>
      <c r="C5" s="89"/>
      <c r="D5" s="105"/>
      <c r="E5" s="105"/>
      <c r="F5" s="106"/>
      <c r="G5" s="106"/>
      <c r="H5" s="106"/>
      <c r="I5" s="107"/>
      <c r="J5" s="106"/>
      <c r="K5" s="106"/>
      <c r="L5" s="108"/>
      <c r="M5" s="106"/>
      <c r="N5" s="108"/>
      <c r="O5" s="106"/>
      <c r="P5" s="108"/>
      <c r="Q5" s="106"/>
      <c r="R5" s="108"/>
      <c r="S5" s="106"/>
      <c r="T5" s="108"/>
      <c r="U5" s="106"/>
      <c r="V5" s="108"/>
      <c r="W5" s="106"/>
      <c r="X5" s="108"/>
      <c r="Y5" s="106"/>
      <c r="Z5" s="108"/>
      <c r="AA5" s="106"/>
      <c r="AB5" s="108"/>
      <c r="AC5" s="106"/>
      <c r="AD5" s="108"/>
      <c r="AE5" s="106"/>
      <c r="AF5" s="108"/>
      <c r="AG5" s="106"/>
      <c r="AH5" s="108"/>
      <c r="AI5" s="106"/>
      <c r="AJ5" s="106"/>
    </row>
    <row r="6" spans="1:36" ht="15" x14ac:dyDescent="0.15">
      <c r="A6" s="109" t="s">
        <v>35</v>
      </c>
      <c r="B6" s="110" t="s">
        <v>33</v>
      </c>
      <c r="C6" s="111" t="s">
        <v>37</v>
      </c>
      <c r="D6" s="112"/>
      <c r="E6" s="112"/>
      <c r="F6" s="113" t="s">
        <v>39</v>
      </c>
      <c r="G6" s="113" t="s">
        <v>40</v>
      </c>
      <c r="H6" s="114"/>
      <c r="I6" s="115"/>
      <c r="J6" s="116"/>
      <c r="K6" s="117">
        <v>0</v>
      </c>
      <c r="L6" s="118">
        <f>K6*$H6</f>
        <v>0</v>
      </c>
      <c r="M6" s="117">
        <v>0</v>
      </c>
      <c r="N6" s="118">
        <f>M6*$H6</f>
        <v>0</v>
      </c>
      <c r="O6" s="117">
        <v>0</v>
      </c>
      <c r="P6" s="118">
        <f>O6*$H6</f>
        <v>0</v>
      </c>
      <c r="Q6" s="117">
        <v>0</v>
      </c>
      <c r="R6" s="118">
        <f>Q6*$H6</f>
        <v>0</v>
      </c>
      <c r="S6" s="117"/>
      <c r="T6" s="118">
        <f t="shared" ref="T6:T8" si="0">S6*$H6</f>
        <v>0</v>
      </c>
      <c r="U6" s="117"/>
      <c r="V6" s="118">
        <f>U6*$H6</f>
        <v>0</v>
      </c>
      <c r="W6" s="117"/>
      <c r="X6" s="118">
        <f>W6*$H6</f>
        <v>0</v>
      </c>
      <c r="Y6" s="117">
        <v>0</v>
      </c>
      <c r="Z6" s="118">
        <f>Y6*$H6</f>
        <v>0</v>
      </c>
      <c r="AA6" s="117">
        <v>0</v>
      </c>
      <c r="AB6" s="118">
        <f>AA6*$H6</f>
        <v>0</v>
      </c>
      <c r="AC6" s="117">
        <v>0</v>
      </c>
      <c r="AD6" s="118">
        <f>AC6*$H6</f>
        <v>0</v>
      </c>
      <c r="AE6" s="117">
        <v>0</v>
      </c>
      <c r="AF6" s="118">
        <f>AE6*$H6</f>
        <v>0</v>
      </c>
      <c r="AG6" s="117"/>
      <c r="AH6" s="118">
        <f t="shared" ref="AH6:AH8" si="1">AG6*$H6</f>
        <v>0</v>
      </c>
      <c r="AI6" s="116"/>
      <c r="AJ6" s="118">
        <f t="shared" ref="AJ6:AJ8" si="2">SUM(L6,N6,P6,R6,T6,V6,X6,Z6,AB6,AD6,AF6,AH6)</f>
        <v>0</v>
      </c>
    </row>
    <row r="7" spans="1:36" ht="15" x14ac:dyDescent="0.15">
      <c r="A7" s="109" t="s">
        <v>45</v>
      </c>
      <c r="B7" s="110" t="s">
        <v>33</v>
      </c>
      <c r="C7" s="119" t="s">
        <v>46</v>
      </c>
      <c r="D7" s="112"/>
      <c r="E7" s="120"/>
      <c r="F7" s="113"/>
      <c r="G7" s="113"/>
      <c r="H7" s="121"/>
      <c r="I7" s="115"/>
      <c r="J7" s="116"/>
      <c r="K7" s="117"/>
      <c r="L7" s="122">
        <f>K7*$E7</f>
        <v>0</v>
      </c>
      <c r="M7" s="117"/>
      <c r="N7" s="122">
        <f>M7*$E7</f>
        <v>0</v>
      </c>
      <c r="O7" s="117"/>
      <c r="P7" s="122">
        <f>O7*$E7</f>
        <v>0</v>
      </c>
      <c r="Q7" s="117"/>
      <c r="R7" s="122">
        <v>0</v>
      </c>
      <c r="S7" s="117"/>
      <c r="T7" s="118">
        <f t="shared" si="0"/>
        <v>0</v>
      </c>
      <c r="U7" s="117"/>
      <c r="V7" s="122">
        <f>U7*$E7</f>
        <v>0</v>
      </c>
      <c r="W7" s="117"/>
      <c r="X7" s="122">
        <f>W7*$E7</f>
        <v>0</v>
      </c>
      <c r="Y7" s="117"/>
      <c r="Z7" s="122">
        <f>Y7*$E7</f>
        <v>0</v>
      </c>
      <c r="AA7" s="117"/>
      <c r="AB7" s="122">
        <f>AA7*$E7</f>
        <v>0</v>
      </c>
      <c r="AC7" s="117"/>
      <c r="AD7" s="122">
        <f>AC7*$E7</f>
        <v>0</v>
      </c>
      <c r="AE7" s="117"/>
      <c r="AF7" s="122">
        <v>0</v>
      </c>
      <c r="AG7" s="117"/>
      <c r="AH7" s="118">
        <f t="shared" si="1"/>
        <v>0</v>
      </c>
      <c r="AI7" s="116"/>
      <c r="AJ7" s="118">
        <f t="shared" si="2"/>
        <v>0</v>
      </c>
    </row>
    <row r="8" spans="1:36" ht="15" x14ac:dyDescent="0.15">
      <c r="A8" s="109" t="s">
        <v>49</v>
      </c>
      <c r="B8" s="110" t="s">
        <v>33</v>
      </c>
      <c r="C8" s="119" t="s">
        <v>50</v>
      </c>
      <c r="D8" s="112"/>
      <c r="E8" s="112"/>
      <c r="F8" s="123"/>
      <c r="G8" s="123"/>
      <c r="H8" s="114"/>
      <c r="I8" s="115"/>
      <c r="J8" s="116"/>
      <c r="K8" s="117"/>
      <c r="L8" s="118">
        <f>K8*$H8</f>
        <v>0</v>
      </c>
      <c r="M8" s="117"/>
      <c r="N8" s="118">
        <f>M8*$H8</f>
        <v>0</v>
      </c>
      <c r="O8" s="117"/>
      <c r="P8" s="118">
        <f>O8*$H8</f>
        <v>0</v>
      </c>
      <c r="Q8" s="117"/>
      <c r="R8" s="118">
        <f>Q8*$H8</f>
        <v>0</v>
      </c>
      <c r="S8" s="117"/>
      <c r="T8" s="118">
        <f t="shared" si="0"/>
        <v>0</v>
      </c>
      <c r="U8" s="117"/>
      <c r="V8" s="118">
        <f>U8*$H8</f>
        <v>0</v>
      </c>
      <c r="W8" s="117"/>
      <c r="X8" s="118">
        <f>W8*$H8</f>
        <v>0</v>
      </c>
      <c r="Y8" s="117"/>
      <c r="Z8" s="118">
        <f>Y8*$H8</f>
        <v>0</v>
      </c>
      <c r="AA8" s="117"/>
      <c r="AB8" s="118">
        <f>AA8*$H8</f>
        <v>0</v>
      </c>
      <c r="AC8" s="117"/>
      <c r="AD8" s="118">
        <f>AC8*$H8</f>
        <v>0</v>
      </c>
      <c r="AE8" s="117"/>
      <c r="AF8" s="118">
        <f>AE8*$H8</f>
        <v>0</v>
      </c>
      <c r="AG8" s="117"/>
      <c r="AH8" s="118">
        <f t="shared" si="1"/>
        <v>0</v>
      </c>
      <c r="AI8" s="116"/>
      <c r="AJ8" s="118">
        <f t="shared" si="2"/>
        <v>0</v>
      </c>
    </row>
    <row r="9" spans="1:36" ht="15" x14ac:dyDescent="0.15">
      <c r="A9" s="124" t="s">
        <v>52</v>
      </c>
      <c r="B9" s="125" t="s">
        <v>54</v>
      </c>
      <c r="C9" s="126" t="s">
        <v>55</v>
      </c>
      <c r="D9" s="127"/>
      <c r="E9" s="127"/>
      <c r="F9" s="127"/>
      <c r="G9" s="127"/>
      <c r="H9" s="127"/>
      <c r="I9" s="128"/>
      <c r="J9" s="99"/>
      <c r="K9" s="129">
        <f t="shared" ref="K9:AH9" si="3">SUM(K6:K8)</f>
        <v>0</v>
      </c>
      <c r="L9" s="130">
        <f t="shared" si="3"/>
        <v>0</v>
      </c>
      <c r="M9" s="129">
        <f t="shared" si="3"/>
        <v>0</v>
      </c>
      <c r="N9" s="130">
        <f t="shared" si="3"/>
        <v>0</v>
      </c>
      <c r="O9" s="129">
        <f t="shared" si="3"/>
        <v>0</v>
      </c>
      <c r="P9" s="130">
        <f t="shared" si="3"/>
        <v>0</v>
      </c>
      <c r="Q9" s="129">
        <f t="shared" si="3"/>
        <v>0</v>
      </c>
      <c r="R9" s="130">
        <f t="shared" si="3"/>
        <v>0</v>
      </c>
      <c r="S9" s="129">
        <f t="shared" si="3"/>
        <v>0</v>
      </c>
      <c r="T9" s="130">
        <f t="shared" si="3"/>
        <v>0</v>
      </c>
      <c r="U9" s="129">
        <f t="shared" si="3"/>
        <v>0</v>
      </c>
      <c r="V9" s="130">
        <f t="shared" si="3"/>
        <v>0</v>
      </c>
      <c r="W9" s="129">
        <f t="shared" si="3"/>
        <v>0</v>
      </c>
      <c r="X9" s="130">
        <f t="shared" si="3"/>
        <v>0</v>
      </c>
      <c r="Y9" s="129">
        <f t="shared" si="3"/>
        <v>0</v>
      </c>
      <c r="Z9" s="130">
        <f t="shared" si="3"/>
        <v>0</v>
      </c>
      <c r="AA9" s="129">
        <f t="shared" si="3"/>
        <v>0</v>
      </c>
      <c r="AB9" s="130">
        <f t="shared" si="3"/>
        <v>0</v>
      </c>
      <c r="AC9" s="129">
        <f t="shared" si="3"/>
        <v>0</v>
      </c>
      <c r="AD9" s="130">
        <f t="shared" si="3"/>
        <v>0</v>
      </c>
      <c r="AE9" s="129">
        <f t="shared" si="3"/>
        <v>0</v>
      </c>
      <c r="AF9" s="130">
        <f t="shared" si="3"/>
        <v>0</v>
      </c>
      <c r="AG9" s="129">
        <f t="shared" si="3"/>
        <v>0</v>
      </c>
      <c r="AH9" s="130">
        <f t="shared" si="3"/>
        <v>0</v>
      </c>
      <c r="AI9" s="99"/>
      <c r="AJ9" s="130">
        <f>SUM(AJ6:AJ8)</f>
        <v>0</v>
      </c>
    </row>
    <row r="10" spans="1:36" ht="9" customHeight="1" x14ac:dyDescent="0.15">
      <c r="A10" s="88"/>
      <c r="B10" s="100"/>
      <c r="C10" s="101"/>
      <c r="D10" s="92"/>
      <c r="E10" s="92"/>
      <c r="F10" s="92"/>
      <c r="G10" s="92"/>
      <c r="H10" s="92"/>
      <c r="I10" s="102"/>
      <c r="J10" s="99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9"/>
      <c r="AJ10" s="92"/>
    </row>
    <row r="11" spans="1:36" ht="15" hidden="1" x14ac:dyDescent="0.15">
      <c r="A11" s="131"/>
      <c r="B11" s="132" t="s">
        <v>57</v>
      </c>
      <c r="C11" s="89"/>
      <c r="D11" s="133"/>
      <c r="E11" s="133"/>
      <c r="F11" s="134"/>
      <c r="G11" s="134"/>
      <c r="H11" s="134"/>
      <c r="I11" s="135"/>
      <c r="J11" s="134"/>
      <c r="K11" s="134"/>
      <c r="L11" s="136"/>
      <c r="M11" s="134"/>
      <c r="N11" s="136"/>
      <c r="O11" s="134"/>
      <c r="P11" s="136"/>
      <c r="Q11" s="134"/>
      <c r="R11" s="136"/>
      <c r="S11" s="134"/>
      <c r="T11" s="136"/>
      <c r="U11" s="134"/>
      <c r="V11" s="136"/>
      <c r="W11" s="134"/>
      <c r="X11" s="136"/>
      <c r="Y11" s="134"/>
      <c r="Z11" s="136"/>
      <c r="AA11" s="134"/>
      <c r="AB11" s="136"/>
      <c r="AC11" s="134"/>
      <c r="AD11" s="136"/>
      <c r="AE11" s="134"/>
      <c r="AF11" s="136"/>
      <c r="AG11" s="134"/>
      <c r="AH11" s="136"/>
      <c r="AI11" s="134"/>
      <c r="AJ11" s="134"/>
    </row>
    <row r="12" spans="1:36" ht="15" hidden="1" x14ac:dyDescent="0.15">
      <c r="A12" s="109" t="s">
        <v>59</v>
      </c>
      <c r="B12" s="110" t="s">
        <v>57</v>
      </c>
      <c r="C12" s="137" t="s">
        <v>60</v>
      </c>
      <c r="D12" s="138"/>
      <c r="E12" s="138"/>
      <c r="F12" s="139"/>
      <c r="G12" s="139"/>
      <c r="H12" s="139"/>
      <c r="I12" s="140"/>
      <c r="J12" s="99"/>
      <c r="K12" s="141"/>
      <c r="L12" s="142">
        <f t="shared" ref="L12:L13" si="4">K12*$E12</f>
        <v>0</v>
      </c>
      <c r="M12" s="141"/>
      <c r="N12" s="142">
        <f t="shared" ref="N12:N13" si="5">M12*$E12</f>
        <v>0</v>
      </c>
      <c r="O12" s="141"/>
      <c r="P12" s="142">
        <f t="shared" ref="P12:P13" si="6">O12*$E12</f>
        <v>0</v>
      </c>
      <c r="Q12" s="141"/>
      <c r="R12" s="142">
        <f t="shared" ref="R12:R13" si="7">Q12*$E12</f>
        <v>0</v>
      </c>
      <c r="S12" s="141"/>
      <c r="T12" s="142">
        <f t="shared" ref="T12:T13" si="8">S12*$E12</f>
        <v>0</v>
      </c>
      <c r="U12" s="141"/>
      <c r="V12" s="142">
        <f t="shared" ref="V12:V13" si="9">U12*$E12</f>
        <v>0</v>
      </c>
      <c r="W12" s="141"/>
      <c r="X12" s="142">
        <f t="shared" ref="X12:X13" si="10">W12*$E12</f>
        <v>0</v>
      </c>
      <c r="Y12" s="141"/>
      <c r="Z12" s="142">
        <f t="shared" ref="Z12:Z13" si="11">Y12*$E12</f>
        <v>0</v>
      </c>
      <c r="AA12" s="141"/>
      <c r="AB12" s="142">
        <f t="shared" ref="AB12:AB13" si="12">AA12*$E12</f>
        <v>0</v>
      </c>
      <c r="AC12" s="141"/>
      <c r="AD12" s="142">
        <f t="shared" ref="AD12:AD13" si="13">AC12*$E12</f>
        <v>0</v>
      </c>
      <c r="AE12" s="141"/>
      <c r="AF12" s="142">
        <f t="shared" ref="AF12:AF13" si="14">AE12*$E12</f>
        <v>0</v>
      </c>
      <c r="AG12" s="141"/>
      <c r="AH12" s="142">
        <f t="shared" ref="AH12:AH13" si="15">AG12*$E12</f>
        <v>0</v>
      </c>
      <c r="AI12" s="99"/>
      <c r="AJ12" s="142">
        <f t="shared" ref="AJ12:AJ13" si="16">SUM(L12,N12,P12,R12,T12,V12,X12)</f>
        <v>0</v>
      </c>
    </row>
    <row r="13" spans="1:36" ht="15" hidden="1" x14ac:dyDescent="0.15">
      <c r="A13" s="109" t="s">
        <v>67</v>
      </c>
      <c r="B13" s="110" t="s">
        <v>57</v>
      </c>
      <c r="C13" s="143" t="s">
        <v>68</v>
      </c>
      <c r="D13" s="138"/>
      <c r="E13" s="138"/>
      <c r="F13" s="139"/>
      <c r="G13" s="139"/>
      <c r="H13" s="139"/>
      <c r="I13" s="140"/>
      <c r="J13" s="99"/>
      <c r="K13" s="141"/>
      <c r="L13" s="142">
        <f t="shared" si="4"/>
        <v>0</v>
      </c>
      <c r="M13" s="141"/>
      <c r="N13" s="142">
        <f t="shared" si="5"/>
        <v>0</v>
      </c>
      <c r="O13" s="141"/>
      <c r="P13" s="142">
        <f t="shared" si="6"/>
        <v>0</v>
      </c>
      <c r="Q13" s="141"/>
      <c r="R13" s="142">
        <f t="shared" si="7"/>
        <v>0</v>
      </c>
      <c r="S13" s="141"/>
      <c r="T13" s="142">
        <f t="shared" si="8"/>
        <v>0</v>
      </c>
      <c r="U13" s="141"/>
      <c r="V13" s="142">
        <f t="shared" si="9"/>
        <v>0</v>
      </c>
      <c r="W13" s="141"/>
      <c r="X13" s="142">
        <f t="shared" si="10"/>
        <v>0</v>
      </c>
      <c r="Y13" s="141"/>
      <c r="Z13" s="142">
        <f t="shared" si="11"/>
        <v>0</v>
      </c>
      <c r="AA13" s="141"/>
      <c r="AB13" s="142">
        <f t="shared" si="12"/>
        <v>0</v>
      </c>
      <c r="AC13" s="141"/>
      <c r="AD13" s="142">
        <f t="shared" si="13"/>
        <v>0</v>
      </c>
      <c r="AE13" s="141"/>
      <c r="AF13" s="142">
        <f t="shared" si="14"/>
        <v>0</v>
      </c>
      <c r="AG13" s="141"/>
      <c r="AH13" s="142">
        <f t="shared" si="15"/>
        <v>0</v>
      </c>
      <c r="AI13" s="99"/>
      <c r="AJ13" s="142">
        <f t="shared" si="16"/>
        <v>0</v>
      </c>
    </row>
    <row r="14" spans="1:36" ht="15" hidden="1" x14ac:dyDescent="0.15">
      <c r="A14" s="124" t="s">
        <v>69</v>
      </c>
      <c r="B14" s="125" t="s">
        <v>57</v>
      </c>
      <c r="C14" s="126" t="s">
        <v>55</v>
      </c>
      <c r="D14" s="127"/>
      <c r="E14" s="127"/>
      <c r="F14" s="127"/>
      <c r="G14" s="127"/>
      <c r="H14" s="127"/>
      <c r="I14" s="128"/>
      <c r="J14" s="99"/>
      <c r="K14" s="129">
        <f t="shared" ref="K14:AH14" si="17">SUM(K12:K13)</f>
        <v>0</v>
      </c>
      <c r="L14" s="130">
        <f t="shared" si="17"/>
        <v>0</v>
      </c>
      <c r="M14" s="129">
        <f t="shared" si="17"/>
        <v>0</v>
      </c>
      <c r="N14" s="130">
        <f t="shared" si="17"/>
        <v>0</v>
      </c>
      <c r="O14" s="129">
        <f t="shared" si="17"/>
        <v>0</v>
      </c>
      <c r="P14" s="130">
        <f t="shared" si="17"/>
        <v>0</v>
      </c>
      <c r="Q14" s="129">
        <f t="shared" si="17"/>
        <v>0</v>
      </c>
      <c r="R14" s="130">
        <f t="shared" si="17"/>
        <v>0</v>
      </c>
      <c r="S14" s="129">
        <f t="shared" si="17"/>
        <v>0</v>
      </c>
      <c r="T14" s="130">
        <f t="shared" si="17"/>
        <v>0</v>
      </c>
      <c r="U14" s="129">
        <f t="shared" si="17"/>
        <v>0</v>
      </c>
      <c r="V14" s="130">
        <f t="shared" si="17"/>
        <v>0</v>
      </c>
      <c r="W14" s="129">
        <f t="shared" si="17"/>
        <v>0</v>
      </c>
      <c r="X14" s="130">
        <f t="shared" si="17"/>
        <v>0</v>
      </c>
      <c r="Y14" s="129">
        <f t="shared" si="17"/>
        <v>0</v>
      </c>
      <c r="Z14" s="130">
        <f t="shared" si="17"/>
        <v>0</v>
      </c>
      <c r="AA14" s="129">
        <f t="shared" si="17"/>
        <v>0</v>
      </c>
      <c r="AB14" s="130">
        <f t="shared" si="17"/>
        <v>0</v>
      </c>
      <c r="AC14" s="129">
        <f t="shared" si="17"/>
        <v>0</v>
      </c>
      <c r="AD14" s="130">
        <f t="shared" si="17"/>
        <v>0</v>
      </c>
      <c r="AE14" s="129">
        <f t="shared" si="17"/>
        <v>0</v>
      </c>
      <c r="AF14" s="130">
        <f t="shared" si="17"/>
        <v>0</v>
      </c>
      <c r="AG14" s="129">
        <f t="shared" si="17"/>
        <v>0</v>
      </c>
      <c r="AH14" s="130">
        <f t="shared" si="17"/>
        <v>0</v>
      </c>
      <c r="AI14" s="99"/>
      <c r="AJ14" s="130">
        <f>SUM(AJ12:AJ13)</f>
        <v>0</v>
      </c>
    </row>
    <row r="15" spans="1:36" ht="9.75" hidden="1" customHeight="1" x14ac:dyDescent="0.15">
      <c r="A15" s="88"/>
      <c r="B15" s="100"/>
      <c r="C15" s="101"/>
      <c r="D15" s="92"/>
      <c r="E15" s="92"/>
      <c r="F15" s="92"/>
      <c r="G15" s="92"/>
      <c r="H15" s="92"/>
      <c r="I15" s="102"/>
      <c r="J15" s="99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9"/>
      <c r="AJ15" s="92"/>
    </row>
    <row r="16" spans="1:36" ht="15" x14ac:dyDescent="0.15">
      <c r="A16" s="103"/>
      <c r="B16" s="104" t="s">
        <v>70</v>
      </c>
      <c r="C16" s="89"/>
      <c r="D16" s="105"/>
      <c r="E16" s="105"/>
      <c r="F16" s="106"/>
      <c r="G16" s="106"/>
      <c r="H16" s="106"/>
      <c r="I16" s="107"/>
      <c r="J16" s="106"/>
      <c r="K16" s="106"/>
      <c r="L16" s="108"/>
      <c r="M16" s="106"/>
      <c r="N16" s="108"/>
      <c r="O16" s="106"/>
      <c r="P16" s="108"/>
      <c r="Q16" s="106"/>
      <c r="R16" s="108"/>
      <c r="S16" s="106"/>
      <c r="T16" s="108"/>
      <c r="U16" s="106"/>
      <c r="V16" s="108"/>
      <c r="W16" s="106"/>
      <c r="X16" s="108"/>
      <c r="Y16" s="106"/>
      <c r="Z16" s="108"/>
      <c r="AA16" s="106"/>
      <c r="AB16" s="108"/>
      <c r="AC16" s="106"/>
      <c r="AD16" s="108"/>
      <c r="AE16" s="106"/>
      <c r="AF16" s="108"/>
      <c r="AG16" s="106"/>
      <c r="AH16" s="108"/>
      <c r="AI16" s="106"/>
      <c r="AJ16" s="106"/>
    </row>
    <row r="17" spans="1:36" ht="15" x14ac:dyDescent="0.15">
      <c r="A17" s="109" t="s">
        <v>71</v>
      </c>
      <c r="B17" s="110" t="s">
        <v>70</v>
      </c>
      <c r="C17" s="111" t="s">
        <v>72</v>
      </c>
      <c r="D17" s="144"/>
      <c r="E17" s="112"/>
      <c r="F17" s="113" t="s">
        <v>73</v>
      </c>
      <c r="G17" s="113">
        <v>500</v>
      </c>
      <c r="H17" s="114"/>
      <c r="I17" s="115"/>
      <c r="J17" s="116"/>
      <c r="K17" s="117"/>
      <c r="L17" s="118">
        <f t="shared" ref="L17:L29" si="18">K17*$H17</f>
        <v>0</v>
      </c>
      <c r="M17" s="117"/>
      <c r="N17" s="118">
        <f t="shared" ref="N17:N29" si="19">M17*$H17</f>
        <v>0</v>
      </c>
      <c r="O17" s="117"/>
      <c r="P17" s="118">
        <f t="shared" ref="P17:P29" si="20">O17*$H17</f>
        <v>0</v>
      </c>
      <c r="Q17" s="117"/>
      <c r="R17" s="118">
        <f t="shared" ref="R17:R29" si="21">Q17*$H17</f>
        <v>0</v>
      </c>
      <c r="S17" s="117"/>
      <c r="T17" s="118">
        <f t="shared" ref="T17:T29" si="22">S17*$H17</f>
        <v>0</v>
      </c>
      <c r="U17" s="117"/>
      <c r="V17" s="118">
        <f t="shared" ref="V17:V29" si="23">U17*$H17</f>
        <v>0</v>
      </c>
      <c r="W17" s="117"/>
      <c r="X17" s="118">
        <f t="shared" ref="X17:X29" si="24">W17*$H17</f>
        <v>0</v>
      </c>
      <c r="Y17" s="117"/>
      <c r="Z17" s="118">
        <f t="shared" ref="Z17:Z29" si="25">Y17*$H17</f>
        <v>0</v>
      </c>
      <c r="AA17" s="117"/>
      <c r="AB17" s="118">
        <f t="shared" ref="AB17:AB29" si="26">AA17*$H17</f>
        <v>0</v>
      </c>
      <c r="AC17" s="117"/>
      <c r="AD17" s="118">
        <f t="shared" ref="AD17:AD29" si="27">AC17*$H17</f>
        <v>0</v>
      </c>
      <c r="AE17" s="117"/>
      <c r="AF17" s="118">
        <f t="shared" ref="AF17:AF29" si="28">AE17*$H17</f>
        <v>0</v>
      </c>
      <c r="AG17" s="117"/>
      <c r="AH17" s="118">
        <f t="shared" ref="AH17:AH29" si="29">AG17*$H17</f>
        <v>0</v>
      </c>
      <c r="AI17" s="116"/>
      <c r="AJ17" s="118">
        <f t="shared" ref="AJ17:AJ29" si="30">SUM(L17,N17,P17,R17,T17,V17,X17,Z17,AB17,AD17,AF17,AH17)</f>
        <v>0</v>
      </c>
    </row>
    <row r="18" spans="1:36" ht="15" x14ac:dyDescent="0.15">
      <c r="A18" s="109"/>
      <c r="B18" s="110" t="s">
        <v>70</v>
      </c>
      <c r="C18" s="137" t="s">
        <v>74</v>
      </c>
      <c r="D18" s="120"/>
      <c r="E18" s="120"/>
      <c r="F18" s="145" t="s">
        <v>75</v>
      </c>
      <c r="G18" s="145" t="s">
        <v>76</v>
      </c>
      <c r="H18" s="146"/>
      <c r="I18" s="115"/>
      <c r="J18" s="116"/>
      <c r="K18" s="117"/>
      <c r="L18" s="118">
        <f t="shared" si="18"/>
        <v>0</v>
      </c>
      <c r="M18" s="117"/>
      <c r="N18" s="118">
        <f t="shared" si="19"/>
        <v>0</v>
      </c>
      <c r="O18" s="117"/>
      <c r="P18" s="118">
        <f t="shared" si="20"/>
        <v>0</v>
      </c>
      <c r="Q18" s="117"/>
      <c r="R18" s="118">
        <f t="shared" si="21"/>
        <v>0</v>
      </c>
      <c r="S18" s="117"/>
      <c r="T18" s="118">
        <f t="shared" si="22"/>
        <v>0</v>
      </c>
      <c r="U18" s="117"/>
      <c r="V18" s="118">
        <f t="shared" si="23"/>
        <v>0</v>
      </c>
      <c r="W18" s="117"/>
      <c r="X18" s="118">
        <f t="shared" si="24"/>
        <v>0</v>
      </c>
      <c r="Y18" s="117"/>
      <c r="Z18" s="118">
        <f t="shared" si="25"/>
        <v>0</v>
      </c>
      <c r="AA18" s="117"/>
      <c r="AB18" s="118">
        <f t="shared" si="26"/>
        <v>0</v>
      </c>
      <c r="AC18" s="117"/>
      <c r="AD18" s="118">
        <f t="shared" si="27"/>
        <v>0</v>
      </c>
      <c r="AE18" s="117"/>
      <c r="AF18" s="118">
        <f t="shared" si="28"/>
        <v>0</v>
      </c>
      <c r="AG18" s="117"/>
      <c r="AH18" s="118">
        <f t="shared" si="29"/>
        <v>0</v>
      </c>
      <c r="AI18" s="116"/>
      <c r="AJ18" s="118">
        <f t="shared" si="30"/>
        <v>0</v>
      </c>
    </row>
    <row r="19" spans="1:36" ht="15" x14ac:dyDescent="0.15">
      <c r="A19" s="109"/>
      <c r="B19" s="110" t="s">
        <v>70</v>
      </c>
      <c r="C19" s="137" t="s">
        <v>77</v>
      </c>
      <c r="D19" s="120"/>
      <c r="E19" s="120"/>
      <c r="F19" s="113">
        <v>500</v>
      </c>
      <c r="G19" s="113">
        <v>1500</v>
      </c>
      <c r="H19" s="146"/>
      <c r="I19" s="115"/>
      <c r="J19" s="116"/>
      <c r="K19" s="117"/>
      <c r="L19" s="118">
        <f t="shared" si="18"/>
        <v>0</v>
      </c>
      <c r="M19" s="117"/>
      <c r="N19" s="118">
        <f t="shared" si="19"/>
        <v>0</v>
      </c>
      <c r="O19" s="117"/>
      <c r="P19" s="118">
        <f t="shared" si="20"/>
        <v>0</v>
      </c>
      <c r="Q19" s="117"/>
      <c r="R19" s="118">
        <f t="shared" si="21"/>
        <v>0</v>
      </c>
      <c r="S19" s="117"/>
      <c r="T19" s="118">
        <f t="shared" si="22"/>
        <v>0</v>
      </c>
      <c r="U19" s="117"/>
      <c r="V19" s="118">
        <f t="shared" si="23"/>
        <v>0</v>
      </c>
      <c r="W19" s="117"/>
      <c r="X19" s="118">
        <f t="shared" si="24"/>
        <v>0</v>
      </c>
      <c r="Y19" s="117"/>
      <c r="Z19" s="118">
        <f t="shared" si="25"/>
        <v>0</v>
      </c>
      <c r="AA19" s="117"/>
      <c r="AB19" s="118">
        <f t="shared" si="26"/>
        <v>0</v>
      </c>
      <c r="AC19" s="117"/>
      <c r="AD19" s="118">
        <f t="shared" si="27"/>
        <v>0</v>
      </c>
      <c r="AE19" s="117"/>
      <c r="AF19" s="118">
        <f t="shared" si="28"/>
        <v>0</v>
      </c>
      <c r="AG19" s="117"/>
      <c r="AH19" s="118">
        <f t="shared" si="29"/>
        <v>0</v>
      </c>
      <c r="AI19" s="116"/>
      <c r="AJ19" s="118">
        <f t="shared" si="30"/>
        <v>0</v>
      </c>
    </row>
    <row r="20" spans="1:36" ht="15" x14ac:dyDescent="0.15">
      <c r="A20" s="109"/>
      <c r="B20" s="110" t="s">
        <v>70</v>
      </c>
      <c r="C20" s="137" t="s">
        <v>78</v>
      </c>
      <c r="D20" s="120"/>
      <c r="E20" s="120"/>
      <c r="F20" s="113">
        <v>0</v>
      </c>
      <c r="G20" s="113">
        <v>400</v>
      </c>
      <c r="H20" s="146"/>
      <c r="I20" s="115"/>
      <c r="J20" s="116"/>
      <c r="K20" s="117"/>
      <c r="L20" s="118">
        <f t="shared" si="18"/>
        <v>0</v>
      </c>
      <c r="M20" s="117"/>
      <c r="N20" s="118">
        <f t="shared" si="19"/>
        <v>0</v>
      </c>
      <c r="O20" s="117"/>
      <c r="P20" s="118">
        <f t="shared" si="20"/>
        <v>0</v>
      </c>
      <c r="Q20" s="117"/>
      <c r="R20" s="118">
        <f t="shared" si="21"/>
        <v>0</v>
      </c>
      <c r="S20" s="117"/>
      <c r="T20" s="118">
        <f t="shared" si="22"/>
        <v>0</v>
      </c>
      <c r="U20" s="117"/>
      <c r="V20" s="118">
        <f t="shared" si="23"/>
        <v>0</v>
      </c>
      <c r="W20" s="117"/>
      <c r="X20" s="118">
        <f t="shared" si="24"/>
        <v>0</v>
      </c>
      <c r="Y20" s="117"/>
      <c r="Z20" s="118">
        <f t="shared" si="25"/>
        <v>0</v>
      </c>
      <c r="AA20" s="117"/>
      <c r="AB20" s="118">
        <f t="shared" si="26"/>
        <v>0</v>
      </c>
      <c r="AC20" s="117"/>
      <c r="AD20" s="118">
        <f t="shared" si="27"/>
        <v>0</v>
      </c>
      <c r="AE20" s="117"/>
      <c r="AF20" s="118">
        <f t="shared" si="28"/>
        <v>0</v>
      </c>
      <c r="AG20" s="117"/>
      <c r="AH20" s="118">
        <f t="shared" si="29"/>
        <v>0</v>
      </c>
      <c r="AI20" s="116"/>
      <c r="AJ20" s="118">
        <f t="shared" si="30"/>
        <v>0</v>
      </c>
    </row>
    <row r="21" spans="1:36" ht="15" x14ac:dyDescent="0.15">
      <c r="A21" s="109"/>
      <c r="B21" s="110" t="s">
        <v>70</v>
      </c>
      <c r="C21" s="137" t="s">
        <v>79</v>
      </c>
      <c r="D21" s="120"/>
      <c r="E21" s="120"/>
      <c r="F21" s="113">
        <v>10</v>
      </c>
      <c r="G21" s="113">
        <v>45</v>
      </c>
      <c r="H21" s="146"/>
      <c r="I21" s="115"/>
      <c r="J21" s="116"/>
      <c r="K21" s="117"/>
      <c r="L21" s="118">
        <f t="shared" si="18"/>
        <v>0</v>
      </c>
      <c r="M21" s="117"/>
      <c r="N21" s="118">
        <f t="shared" si="19"/>
        <v>0</v>
      </c>
      <c r="O21" s="117"/>
      <c r="P21" s="118">
        <f t="shared" si="20"/>
        <v>0</v>
      </c>
      <c r="Q21" s="117"/>
      <c r="R21" s="118">
        <f t="shared" si="21"/>
        <v>0</v>
      </c>
      <c r="S21" s="117"/>
      <c r="T21" s="118">
        <f t="shared" si="22"/>
        <v>0</v>
      </c>
      <c r="U21" s="117"/>
      <c r="V21" s="118">
        <f t="shared" si="23"/>
        <v>0</v>
      </c>
      <c r="W21" s="117"/>
      <c r="X21" s="118">
        <f t="shared" si="24"/>
        <v>0</v>
      </c>
      <c r="Y21" s="117"/>
      <c r="Z21" s="118">
        <f t="shared" si="25"/>
        <v>0</v>
      </c>
      <c r="AA21" s="117"/>
      <c r="AB21" s="118">
        <f t="shared" si="26"/>
        <v>0</v>
      </c>
      <c r="AC21" s="117"/>
      <c r="AD21" s="118">
        <f t="shared" si="27"/>
        <v>0</v>
      </c>
      <c r="AE21" s="117"/>
      <c r="AF21" s="118">
        <f t="shared" si="28"/>
        <v>0</v>
      </c>
      <c r="AG21" s="117"/>
      <c r="AH21" s="118">
        <f t="shared" si="29"/>
        <v>0</v>
      </c>
      <c r="AI21" s="116"/>
      <c r="AJ21" s="118">
        <f t="shared" si="30"/>
        <v>0</v>
      </c>
    </row>
    <row r="22" spans="1:36" ht="15" x14ac:dyDescent="0.15">
      <c r="A22" s="109"/>
      <c r="B22" s="110" t="s">
        <v>70</v>
      </c>
      <c r="C22" s="137" t="s">
        <v>80</v>
      </c>
      <c r="D22" s="120"/>
      <c r="E22" s="120"/>
      <c r="F22" s="113">
        <v>500</v>
      </c>
      <c r="G22" s="113">
        <v>5000</v>
      </c>
      <c r="H22" s="146"/>
      <c r="I22" s="115"/>
      <c r="J22" s="116"/>
      <c r="K22" s="117"/>
      <c r="L22" s="118">
        <f t="shared" si="18"/>
        <v>0</v>
      </c>
      <c r="M22" s="117"/>
      <c r="N22" s="118">
        <f t="shared" si="19"/>
        <v>0</v>
      </c>
      <c r="O22" s="117"/>
      <c r="P22" s="118">
        <f t="shared" si="20"/>
        <v>0</v>
      </c>
      <c r="Q22" s="117"/>
      <c r="R22" s="118">
        <f t="shared" si="21"/>
        <v>0</v>
      </c>
      <c r="S22" s="117"/>
      <c r="T22" s="118">
        <f t="shared" si="22"/>
        <v>0</v>
      </c>
      <c r="U22" s="117"/>
      <c r="V22" s="118">
        <f t="shared" si="23"/>
        <v>0</v>
      </c>
      <c r="W22" s="117"/>
      <c r="X22" s="118">
        <f t="shared" si="24"/>
        <v>0</v>
      </c>
      <c r="Y22" s="117"/>
      <c r="Z22" s="118">
        <f t="shared" si="25"/>
        <v>0</v>
      </c>
      <c r="AA22" s="117"/>
      <c r="AB22" s="118">
        <f t="shared" si="26"/>
        <v>0</v>
      </c>
      <c r="AC22" s="117"/>
      <c r="AD22" s="118">
        <f t="shared" si="27"/>
        <v>0</v>
      </c>
      <c r="AE22" s="117"/>
      <c r="AF22" s="118">
        <f t="shared" si="28"/>
        <v>0</v>
      </c>
      <c r="AG22" s="117"/>
      <c r="AH22" s="118">
        <f t="shared" si="29"/>
        <v>0</v>
      </c>
      <c r="AI22" s="116"/>
      <c r="AJ22" s="118">
        <f t="shared" si="30"/>
        <v>0</v>
      </c>
    </row>
    <row r="23" spans="1:36" ht="15" x14ac:dyDescent="0.15">
      <c r="A23" s="109"/>
      <c r="B23" s="110" t="s">
        <v>70</v>
      </c>
      <c r="C23" s="137" t="s">
        <v>81</v>
      </c>
      <c r="D23" s="120"/>
      <c r="E23" s="120"/>
      <c r="F23" s="145" t="s">
        <v>75</v>
      </c>
      <c r="G23" s="145" t="s">
        <v>76</v>
      </c>
      <c r="H23" s="146"/>
      <c r="I23" s="115"/>
      <c r="J23" s="116"/>
      <c r="K23" s="117"/>
      <c r="L23" s="118">
        <f t="shared" si="18"/>
        <v>0</v>
      </c>
      <c r="M23" s="117"/>
      <c r="N23" s="118">
        <f t="shared" si="19"/>
        <v>0</v>
      </c>
      <c r="O23" s="117"/>
      <c r="P23" s="118">
        <f t="shared" si="20"/>
        <v>0</v>
      </c>
      <c r="Q23" s="117"/>
      <c r="R23" s="118">
        <f t="shared" si="21"/>
        <v>0</v>
      </c>
      <c r="S23" s="117"/>
      <c r="T23" s="118">
        <f t="shared" si="22"/>
        <v>0</v>
      </c>
      <c r="U23" s="117"/>
      <c r="V23" s="118">
        <f t="shared" si="23"/>
        <v>0</v>
      </c>
      <c r="W23" s="117"/>
      <c r="X23" s="118">
        <f t="shared" si="24"/>
        <v>0</v>
      </c>
      <c r="Y23" s="117"/>
      <c r="Z23" s="118">
        <f t="shared" si="25"/>
        <v>0</v>
      </c>
      <c r="AA23" s="117"/>
      <c r="AB23" s="118">
        <f t="shared" si="26"/>
        <v>0</v>
      </c>
      <c r="AC23" s="117"/>
      <c r="AD23" s="118">
        <f t="shared" si="27"/>
        <v>0</v>
      </c>
      <c r="AE23" s="117"/>
      <c r="AF23" s="118">
        <f t="shared" si="28"/>
        <v>0</v>
      </c>
      <c r="AG23" s="117"/>
      <c r="AH23" s="118">
        <f t="shared" si="29"/>
        <v>0</v>
      </c>
      <c r="AI23" s="116"/>
      <c r="AJ23" s="118">
        <f t="shared" si="30"/>
        <v>0</v>
      </c>
    </row>
    <row r="24" spans="1:36" ht="15" x14ac:dyDescent="0.15">
      <c r="A24" s="109" t="s">
        <v>82</v>
      </c>
      <c r="B24" s="110" t="s">
        <v>70</v>
      </c>
      <c r="C24" s="137" t="s">
        <v>83</v>
      </c>
      <c r="D24" s="120"/>
      <c r="E24" s="120"/>
      <c r="F24" s="113">
        <v>0</v>
      </c>
      <c r="G24" s="113">
        <v>0</v>
      </c>
      <c r="H24" s="146"/>
      <c r="I24" s="115"/>
      <c r="J24" s="116"/>
      <c r="K24" s="117"/>
      <c r="L24" s="118">
        <f t="shared" si="18"/>
        <v>0</v>
      </c>
      <c r="M24" s="117"/>
      <c r="N24" s="118">
        <f t="shared" si="19"/>
        <v>0</v>
      </c>
      <c r="O24" s="117"/>
      <c r="P24" s="118">
        <f t="shared" si="20"/>
        <v>0</v>
      </c>
      <c r="Q24" s="117"/>
      <c r="R24" s="118">
        <f t="shared" si="21"/>
        <v>0</v>
      </c>
      <c r="S24" s="117"/>
      <c r="T24" s="118">
        <f t="shared" si="22"/>
        <v>0</v>
      </c>
      <c r="U24" s="117"/>
      <c r="V24" s="118">
        <f t="shared" si="23"/>
        <v>0</v>
      </c>
      <c r="W24" s="117"/>
      <c r="X24" s="118">
        <f t="shared" si="24"/>
        <v>0</v>
      </c>
      <c r="Y24" s="117"/>
      <c r="Z24" s="118">
        <f t="shared" si="25"/>
        <v>0</v>
      </c>
      <c r="AA24" s="117"/>
      <c r="AB24" s="118">
        <f t="shared" si="26"/>
        <v>0</v>
      </c>
      <c r="AC24" s="117"/>
      <c r="AD24" s="118">
        <f t="shared" si="27"/>
        <v>0</v>
      </c>
      <c r="AE24" s="117"/>
      <c r="AF24" s="118">
        <f t="shared" si="28"/>
        <v>0</v>
      </c>
      <c r="AG24" s="117"/>
      <c r="AH24" s="118">
        <f t="shared" si="29"/>
        <v>0</v>
      </c>
      <c r="AI24" s="116"/>
      <c r="AJ24" s="118">
        <f t="shared" si="30"/>
        <v>0</v>
      </c>
    </row>
    <row r="25" spans="1:36" ht="15" x14ac:dyDescent="0.15">
      <c r="A25" s="109" t="s">
        <v>84</v>
      </c>
      <c r="B25" s="110" t="s">
        <v>70</v>
      </c>
      <c r="C25" s="137" t="s">
        <v>85</v>
      </c>
      <c r="D25" s="120"/>
      <c r="E25" s="120"/>
      <c r="F25" s="113">
        <v>3</v>
      </c>
      <c r="G25" s="113">
        <v>80</v>
      </c>
      <c r="H25" s="146"/>
      <c r="I25" s="115"/>
      <c r="J25" s="116"/>
      <c r="K25" s="117"/>
      <c r="L25" s="118">
        <f t="shared" si="18"/>
        <v>0</v>
      </c>
      <c r="M25" s="117"/>
      <c r="N25" s="118">
        <f t="shared" si="19"/>
        <v>0</v>
      </c>
      <c r="O25" s="117"/>
      <c r="P25" s="118">
        <f t="shared" si="20"/>
        <v>0</v>
      </c>
      <c r="Q25" s="117"/>
      <c r="R25" s="118">
        <f t="shared" si="21"/>
        <v>0</v>
      </c>
      <c r="S25" s="117"/>
      <c r="T25" s="118">
        <f t="shared" si="22"/>
        <v>0</v>
      </c>
      <c r="U25" s="117"/>
      <c r="V25" s="118">
        <f t="shared" si="23"/>
        <v>0</v>
      </c>
      <c r="W25" s="117"/>
      <c r="X25" s="118">
        <f t="shared" si="24"/>
        <v>0</v>
      </c>
      <c r="Y25" s="117"/>
      <c r="Z25" s="118">
        <f t="shared" si="25"/>
        <v>0</v>
      </c>
      <c r="AA25" s="117"/>
      <c r="AB25" s="118">
        <f t="shared" si="26"/>
        <v>0</v>
      </c>
      <c r="AC25" s="117"/>
      <c r="AD25" s="118">
        <f t="shared" si="27"/>
        <v>0</v>
      </c>
      <c r="AE25" s="117"/>
      <c r="AF25" s="118">
        <f t="shared" si="28"/>
        <v>0</v>
      </c>
      <c r="AG25" s="117"/>
      <c r="AH25" s="118">
        <f t="shared" si="29"/>
        <v>0</v>
      </c>
      <c r="AI25" s="116"/>
      <c r="AJ25" s="118">
        <f t="shared" si="30"/>
        <v>0</v>
      </c>
    </row>
    <row r="26" spans="1:36" ht="15" x14ac:dyDescent="0.15">
      <c r="A26" s="109"/>
      <c r="B26" s="110" t="s">
        <v>70</v>
      </c>
      <c r="C26" s="111" t="s">
        <v>86</v>
      </c>
      <c r="D26" s="120"/>
      <c r="E26" s="120"/>
      <c r="F26" s="113">
        <v>25</v>
      </c>
      <c r="G26" s="113">
        <v>2000</v>
      </c>
      <c r="H26" s="146"/>
      <c r="I26" s="115"/>
      <c r="J26" s="116"/>
      <c r="K26" s="117"/>
      <c r="L26" s="118">
        <f t="shared" si="18"/>
        <v>0</v>
      </c>
      <c r="M26" s="117"/>
      <c r="N26" s="118">
        <f t="shared" si="19"/>
        <v>0</v>
      </c>
      <c r="O26" s="117"/>
      <c r="P26" s="118">
        <f t="shared" si="20"/>
        <v>0</v>
      </c>
      <c r="Q26" s="117"/>
      <c r="R26" s="118">
        <f t="shared" si="21"/>
        <v>0</v>
      </c>
      <c r="S26" s="117"/>
      <c r="T26" s="118">
        <f t="shared" si="22"/>
        <v>0</v>
      </c>
      <c r="U26" s="117"/>
      <c r="V26" s="118">
        <f t="shared" si="23"/>
        <v>0</v>
      </c>
      <c r="W26" s="117"/>
      <c r="X26" s="118">
        <f t="shared" si="24"/>
        <v>0</v>
      </c>
      <c r="Y26" s="117"/>
      <c r="Z26" s="118">
        <f t="shared" si="25"/>
        <v>0</v>
      </c>
      <c r="AA26" s="117"/>
      <c r="AB26" s="118">
        <f t="shared" si="26"/>
        <v>0</v>
      </c>
      <c r="AC26" s="117"/>
      <c r="AD26" s="118">
        <f t="shared" si="27"/>
        <v>0</v>
      </c>
      <c r="AE26" s="117"/>
      <c r="AF26" s="118">
        <f t="shared" si="28"/>
        <v>0</v>
      </c>
      <c r="AG26" s="117"/>
      <c r="AH26" s="118">
        <f t="shared" si="29"/>
        <v>0</v>
      </c>
      <c r="AI26" s="116"/>
      <c r="AJ26" s="118">
        <f t="shared" si="30"/>
        <v>0</v>
      </c>
    </row>
    <row r="27" spans="1:36" ht="15" x14ac:dyDescent="0.15">
      <c r="A27" s="109"/>
      <c r="B27" s="110" t="s">
        <v>70</v>
      </c>
      <c r="C27" s="111" t="s">
        <v>87</v>
      </c>
      <c r="D27" s="120"/>
      <c r="E27" s="120"/>
      <c r="F27" s="113">
        <v>0</v>
      </c>
      <c r="G27" s="113">
        <v>35</v>
      </c>
      <c r="H27" s="146"/>
      <c r="I27" s="115"/>
      <c r="J27" s="116"/>
      <c r="K27" s="117"/>
      <c r="L27" s="118">
        <f t="shared" si="18"/>
        <v>0</v>
      </c>
      <c r="M27" s="117"/>
      <c r="N27" s="118">
        <f t="shared" si="19"/>
        <v>0</v>
      </c>
      <c r="O27" s="117"/>
      <c r="P27" s="118">
        <f t="shared" si="20"/>
        <v>0</v>
      </c>
      <c r="Q27" s="117"/>
      <c r="R27" s="118">
        <f t="shared" si="21"/>
        <v>0</v>
      </c>
      <c r="S27" s="117"/>
      <c r="T27" s="118">
        <f t="shared" si="22"/>
        <v>0</v>
      </c>
      <c r="U27" s="117"/>
      <c r="V27" s="118">
        <f t="shared" si="23"/>
        <v>0</v>
      </c>
      <c r="W27" s="117"/>
      <c r="X27" s="118">
        <f t="shared" si="24"/>
        <v>0</v>
      </c>
      <c r="Y27" s="117"/>
      <c r="Z27" s="118">
        <f t="shared" si="25"/>
        <v>0</v>
      </c>
      <c r="AA27" s="117"/>
      <c r="AB27" s="118">
        <f t="shared" si="26"/>
        <v>0</v>
      </c>
      <c r="AC27" s="117"/>
      <c r="AD27" s="118">
        <f t="shared" si="27"/>
        <v>0</v>
      </c>
      <c r="AE27" s="117"/>
      <c r="AF27" s="118">
        <f t="shared" si="28"/>
        <v>0</v>
      </c>
      <c r="AG27" s="117"/>
      <c r="AH27" s="118">
        <f t="shared" si="29"/>
        <v>0</v>
      </c>
      <c r="AI27" s="116"/>
      <c r="AJ27" s="118">
        <f t="shared" si="30"/>
        <v>0</v>
      </c>
    </row>
    <row r="28" spans="1:36" ht="30" x14ac:dyDescent="0.15">
      <c r="A28" s="111" t="s">
        <v>88</v>
      </c>
      <c r="B28" s="110" t="s">
        <v>70</v>
      </c>
      <c r="C28" s="119" t="s">
        <v>89</v>
      </c>
      <c r="D28" s="120"/>
      <c r="E28" s="120"/>
      <c r="F28" s="145"/>
      <c r="G28" s="145"/>
      <c r="H28" s="146"/>
      <c r="I28" s="115"/>
      <c r="J28" s="116"/>
      <c r="K28" s="117"/>
      <c r="L28" s="118">
        <f t="shared" si="18"/>
        <v>0</v>
      </c>
      <c r="M28" s="117"/>
      <c r="N28" s="118">
        <f t="shared" si="19"/>
        <v>0</v>
      </c>
      <c r="O28" s="117"/>
      <c r="P28" s="118">
        <f t="shared" si="20"/>
        <v>0</v>
      </c>
      <c r="Q28" s="117"/>
      <c r="R28" s="118">
        <f t="shared" si="21"/>
        <v>0</v>
      </c>
      <c r="S28" s="117"/>
      <c r="T28" s="118">
        <f t="shared" si="22"/>
        <v>0</v>
      </c>
      <c r="U28" s="117"/>
      <c r="V28" s="118">
        <f t="shared" si="23"/>
        <v>0</v>
      </c>
      <c r="W28" s="117"/>
      <c r="X28" s="118">
        <f t="shared" si="24"/>
        <v>0</v>
      </c>
      <c r="Y28" s="117"/>
      <c r="Z28" s="118">
        <f t="shared" si="25"/>
        <v>0</v>
      </c>
      <c r="AA28" s="117"/>
      <c r="AB28" s="118">
        <f t="shared" si="26"/>
        <v>0</v>
      </c>
      <c r="AC28" s="117"/>
      <c r="AD28" s="118">
        <f t="shared" si="27"/>
        <v>0</v>
      </c>
      <c r="AE28" s="117"/>
      <c r="AF28" s="118">
        <f t="shared" si="28"/>
        <v>0</v>
      </c>
      <c r="AG28" s="117"/>
      <c r="AH28" s="118">
        <f t="shared" si="29"/>
        <v>0</v>
      </c>
      <c r="AI28" s="116"/>
      <c r="AJ28" s="118">
        <f t="shared" si="30"/>
        <v>0</v>
      </c>
    </row>
    <row r="29" spans="1:36" ht="15" x14ac:dyDescent="0.15">
      <c r="A29" s="109"/>
      <c r="B29" s="110" t="s">
        <v>70</v>
      </c>
      <c r="C29" s="119" t="s">
        <v>90</v>
      </c>
      <c r="D29" s="120"/>
      <c r="E29" s="120"/>
      <c r="F29" s="145"/>
      <c r="G29" s="145"/>
      <c r="H29" s="146"/>
      <c r="I29" s="115"/>
      <c r="J29" s="116"/>
      <c r="K29" s="117"/>
      <c r="L29" s="118">
        <f t="shared" si="18"/>
        <v>0</v>
      </c>
      <c r="M29" s="117"/>
      <c r="N29" s="118">
        <f t="shared" si="19"/>
        <v>0</v>
      </c>
      <c r="O29" s="117"/>
      <c r="P29" s="118">
        <f t="shared" si="20"/>
        <v>0</v>
      </c>
      <c r="Q29" s="117"/>
      <c r="R29" s="118">
        <f t="shared" si="21"/>
        <v>0</v>
      </c>
      <c r="S29" s="117"/>
      <c r="T29" s="118">
        <f t="shared" si="22"/>
        <v>0</v>
      </c>
      <c r="U29" s="117"/>
      <c r="V29" s="118">
        <f t="shared" si="23"/>
        <v>0</v>
      </c>
      <c r="W29" s="117"/>
      <c r="X29" s="118">
        <f t="shared" si="24"/>
        <v>0</v>
      </c>
      <c r="Y29" s="117"/>
      <c r="Z29" s="118">
        <f t="shared" si="25"/>
        <v>0</v>
      </c>
      <c r="AA29" s="117"/>
      <c r="AB29" s="118">
        <f t="shared" si="26"/>
        <v>0</v>
      </c>
      <c r="AC29" s="117"/>
      <c r="AD29" s="118">
        <f t="shared" si="27"/>
        <v>0</v>
      </c>
      <c r="AE29" s="117"/>
      <c r="AF29" s="118">
        <f t="shared" si="28"/>
        <v>0</v>
      </c>
      <c r="AG29" s="117"/>
      <c r="AH29" s="118">
        <f t="shared" si="29"/>
        <v>0</v>
      </c>
      <c r="AI29" s="116"/>
      <c r="AJ29" s="118">
        <f t="shared" si="30"/>
        <v>0</v>
      </c>
    </row>
    <row r="30" spans="1:36" ht="15" x14ac:dyDescent="0.15">
      <c r="A30" s="124" t="s">
        <v>91</v>
      </c>
      <c r="B30" s="125" t="s">
        <v>92</v>
      </c>
      <c r="C30" s="126" t="s">
        <v>55</v>
      </c>
      <c r="D30" s="127"/>
      <c r="E30" s="127"/>
      <c r="F30" s="127"/>
      <c r="G30" s="127"/>
      <c r="H30" s="127"/>
      <c r="I30" s="128"/>
      <c r="J30" s="99"/>
      <c r="K30" s="129">
        <f t="shared" ref="K30:AH30" si="31">SUM(K17:K25)</f>
        <v>0</v>
      </c>
      <c r="L30" s="130">
        <f t="shared" si="31"/>
        <v>0</v>
      </c>
      <c r="M30" s="129">
        <f t="shared" si="31"/>
        <v>0</v>
      </c>
      <c r="N30" s="130">
        <f t="shared" si="31"/>
        <v>0</v>
      </c>
      <c r="O30" s="129">
        <f t="shared" si="31"/>
        <v>0</v>
      </c>
      <c r="P30" s="130">
        <f t="shared" si="31"/>
        <v>0</v>
      </c>
      <c r="Q30" s="129">
        <f t="shared" si="31"/>
        <v>0</v>
      </c>
      <c r="R30" s="130">
        <f t="shared" si="31"/>
        <v>0</v>
      </c>
      <c r="S30" s="129">
        <f t="shared" si="31"/>
        <v>0</v>
      </c>
      <c r="T30" s="130">
        <f t="shared" si="31"/>
        <v>0</v>
      </c>
      <c r="U30" s="129">
        <f t="shared" si="31"/>
        <v>0</v>
      </c>
      <c r="V30" s="130">
        <f t="shared" si="31"/>
        <v>0</v>
      </c>
      <c r="W30" s="129">
        <f t="shared" si="31"/>
        <v>0</v>
      </c>
      <c r="X30" s="130">
        <f t="shared" si="31"/>
        <v>0</v>
      </c>
      <c r="Y30" s="129">
        <f t="shared" si="31"/>
        <v>0</v>
      </c>
      <c r="Z30" s="130">
        <f t="shared" si="31"/>
        <v>0</v>
      </c>
      <c r="AA30" s="129">
        <f t="shared" si="31"/>
        <v>0</v>
      </c>
      <c r="AB30" s="130">
        <f t="shared" si="31"/>
        <v>0</v>
      </c>
      <c r="AC30" s="129">
        <f t="shared" si="31"/>
        <v>0</v>
      </c>
      <c r="AD30" s="130">
        <f t="shared" si="31"/>
        <v>0</v>
      </c>
      <c r="AE30" s="129">
        <f t="shared" si="31"/>
        <v>0</v>
      </c>
      <c r="AF30" s="130">
        <f t="shared" si="31"/>
        <v>0</v>
      </c>
      <c r="AG30" s="129">
        <f t="shared" si="31"/>
        <v>0</v>
      </c>
      <c r="AH30" s="130">
        <f t="shared" si="31"/>
        <v>0</v>
      </c>
      <c r="AI30" s="99"/>
      <c r="AJ30" s="130">
        <f>SUM(AJ17:AJ29)</f>
        <v>0</v>
      </c>
    </row>
    <row r="31" spans="1:36" ht="9" customHeight="1" x14ac:dyDescent="0.15">
      <c r="A31" s="88"/>
      <c r="B31" s="100"/>
      <c r="C31" s="101"/>
      <c r="D31" s="147"/>
      <c r="E31" s="147"/>
      <c r="F31" s="92"/>
      <c r="G31" s="92"/>
      <c r="H31" s="92"/>
      <c r="I31" s="102"/>
      <c r="J31" s="99"/>
      <c r="K31" s="92"/>
      <c r="L31" s="148"/>
      <c r="M31" s="92"/>
      <c r="N31" s="148"/>
      <c r="O31" s="92"/>
      <c r="P31" s="148"/>
      <c r="Q31" s="92"/>
      <c r="R31" s="148"/>
      <c r="S31" s="92"/>
      <c r="T31" s="148"/>
      <c r="U31" s="92"/>
      <c r="V31" s="148"/>
      <c r="W31" s="92"/>
      <c r="X31" s="148"/>
      <c r="Y31" s="92"/>
      <c r="Z31" s="148"/>
      <c r="AA31" s="92"/>
      <c r="AB31" s="148"/>
      <c r="AC31" s="92"/>
      <c r="AD31" s="148"/>
      <c r="AE31" s="92"/>
      <c r="AF31" s="148"/>
      <c r="AG31" s="92"/>
      <c r="AH31" s="148"/>
      <c r="AI31" s="99"/>
      <c r="AJ31" s="92"/>
    </row>
    <row r="32" spans="1:36" ht="15" x14ac:dyDescent="0.15">
      <c r="A32" s="103"/>
      <c r="B32" s="149" t="s">
        <v>93</v>
      </c>
      <c r="C32" s="89"/>
      <c r="D32" s="105"/>
      <c r="E32" s="105"/>
      <c r="F32" s="108"/>
      <c r="G32" s="108"/>
      <c r="H32" s="108"/>
      <c r="I32" s="107"/>
      <c r="J32" s="106"/>
      <c r="K32" s="106"/>
      <c r="L32" s="108"/>
      <c r="M32" s="106"/>
      <c r="N32" s="108"/>
      <c r="O32" s="106"/>
      <c r="P32" s="108"/>
      <c r="Q32" s="106"/>
      <c r="R32" s="108"/>
      <c r="S32" s="106"/>
      <c r="T32" s="108"/>
      <c r="U32" s="106"/>
      <c r="V32" s="108"/>
      <c r="W32" s="106"/>
      <c r="X32" s="108"/>
      <c r="Y32" s="106"/>
      <c r="Z32" s="108"/>
      <c r="AA32" s="106"/>
      <c r="AB32" s="108"/>
      <c r="AC32" s="106"/>
      <c r="AD32" s="108"/>
      <c r="AE32" s="106"/>
      <c r="AF32" s="108"/>
      <c r="AG32" s="106"/>
      <c r="AH32" s="108"/>
      <c r="AI32" s="106"/>
      <c r="AJ32" s="106"/>
    </row>
    <row r="33" spans="1:36" ht="15" x14ac:dyDescent="0.15">
      <c r="A33" s="109" t="s">
        <v>95</v>
      </c>
      <c r="B33" s="150" t="s">
        <v>93</v>
      </c>
      <c r="C33" s="151" t="s">
        <v>96</v>
      </c>
      <c r="D33" s="120"/>
      <c r="E33" s="120"/>
      <c r="F33" s="152">
        <v>2500</v>
      </c>
      <c r="G33" s="152">
        <v>3900</v>
      </c>
      <c r="H33" s="114"/>
      <c r="I33" s="115"/>
      <c r="J33" s="116"/>
      <c r="K33" s="117"/>
      <c r="L33" s="118">
        <f t="shared" ref="L33:L42" si="32">K33*$H33</f>
        <v>0</v>
      </c>
      <c r="M33" s="117"/>
      <c r="N33" s="118">
        <f t="shared" ref="N33:N42" si="33">M33*$H33</f>
        <v>0</v>
      </c>
      <c r="O33" s="117"/>
      <c r="P33" s="118">
        <f t="shared" ref="P33:P42" si="34">O33*$H33</f>
        <v>0</v>
      </c>
      <c r="Q33" s="117"/>
      <c r="R33" s="118">
        <f t="shared" ref="R33:R42" si="35">Q33*$H33</f>
        <v>0</v>
      </c>
      <c r="S33" s="117"/>
      <c r="T33" s="118">
        <f t="shared" ref="T33:T42" si="36">S33*$H33</f>
        <v>0</v>
      </c>
      <c r="U33" s="117"/>
      <c r="V33" s="118">
        <f t="shared" ref="V33:V42" si="37">U33*$H33</f>
        <v>0</v>
      </c>
      <c r="W33" s="117"/>
      <c r="X33" s="118">
        <f t="shared" ref="X33:X42" si="38">W33*$H33</f>
        <v>0</v>
      </c>
      <c r="Y33" s="117"/>
      <c r="Z33" s="118">
        <f t="shared" ref="Z33:Z42" si="39">Y33*$H33</f>
        <v>0</v>
      </c>
      <c r="AA33" s="117"/>
      <c r="AB33" s="118">
        <f t="shared" ref="AB33:AB42" si="40">AA33*$H33</f>
        <v>0</v>
      </c>
      <c r="AC33" s="117"/>
      <c r="AD33" s="118">
        <f t="shared" ref="AD33:AD42" si="41">AC33*$H33</f>
        <v>0</v>
      </c>
      <c r="AE33" s="117"/>
      <c r="AF33" s="118">
        <f t="shared" ref="AF33:AF42" si="42">AE33*$H33</f>
        <v>0</v>
      </c>
      <c r="AG33" s="117"/>
      <c r="AH33" s="118">
        <f t="shared" ref="AH33:AH42" si="43">AG33*$H33</f>
        <v>0</v>
      </c>
      <c r="AI33" s="116"/>
      <c r="AJ33" s="118">
        <f t="shared" ref="AJ33:AJ42" si="44">SUM(L33,N33,P33,R33,T33,V33,X33,Z33,AD33,AB33,AF33,AH33)</f>
        <v>0</v>
      </c>
    </row>
    <row r="34" spans="1:36" ht="15" x14ac:dyDescent="0.15">
      <c r="A34" s="109" t="s">
        <v>97</v>
      </c>
      <c r="B34" s="150" t="s">
        <v>93</v>
      </c>
      <c r="C34" s="151" t="s">
        <v>98</v>
      </c>
      <c r="D34" s="120"/>
      <c r="E34" s="120"/>
      <c r="F34" s="152">
        <v>2500</v>
      </c>
      <c r="G34" s="152">
        <v>3900</v>
      </c>
      <c r="H34" s="146"/>
      <c r="I34" s="115"/>
      <c r="J34" s="116"/>
      <c r="K34" s="117"/>
      <c r="L34" s="118">
        <f t="shared" si="32"/>
        <v>0</v>
      </c>
      <c r="M34" s="117"/>
      <c r="N34" s="118">
        <f t="shared" si="33"/>
        <v>0</v>
      </c>
      <c r="O34" s="117"/>
      <c r="P34" s="118">
        <f t="shared" si="34"/>
        <v>0</v>
      </c>
      <c r="Q34" s="117"/>
      <c r="R34" s="118">
        <f t="shared" si="35"/>
        <v>0</v>
      </c>
      <c r="S34" s="117"/>
      <c r="T34" s="118">
        <f t="shared" si="36"/>
        <v>0</v>
      </c>
      <c r="U34" s="117"/>
      <c r="V34" s="118">
        <f t="shared" si="37"/>
        <v>0</v>
      </c>
      <c r="W34" s="117"/>
      <c r="X34" s="118">
        <f t="shared" si="38"/>
        <v>0</v>
      </c>
      <c r="Y34" s="117"/>
      <c r="Z34" s="118">
        <f t="shared" si="39"/>
        <v>0</v>
      </c>
      <c r="AA34" s="117"/>
      <c r="AB34" s="118">
        <f t="shared" si="40"/>
        <v>0</v>
      </c>
      <c r="AC34" s="117"/>
      <c r="AD34" s="118">
        <f t="shared" si="41"/>
        <v>0</v>
      </c>
      <c r="AE34" s="117"/>
      <c r="AF34" s="118">
        <f t="shared" si="42"/>
        <v>0</v>
      </c>
      <c r="AG34" s="117"/>
      <c r="AH34" s="118">
        <f t="shared" si="43"/>
        <v>0</v>
      </c>
      <c r="AI34" s="116"/>
      <c r="AJ34" s="118">
        <f t="shared" si="44"/>
        <v>0</v>
      </c>
    </row>
    <row r="35" spans="1:36" ht="15" x14ac:dyDescent="0.15">
      <c r="A35" s="109"/>
      <c r="B35" s="150" t="s">
        <v>93</v>
      </c>
      <c r="C35" s="151" t="s">
        <v>99</v>
      </c>
      <c r="D35" s="120"/>
      <c r="E35" s="120"/>
      <c r="F35" s="152">
        <v>2500</v>
      </c>
      <c r="G35" s="152">
        <v>3900</v>
      </c>
      <c r="H35" s="146"/>
      <c r="I35" s="115"/>
      <c r="J35" s="116"/>
      <c r="K35" s="117"/>
      <c r="L35" s="118">
        <f t="shared" si="32"/>
        <v>0</v>
      </c>
      <c r="M35" s="117"/>
      <c r="N35" s="118">
        <f t="shared" si="33"/>
        <v>0</v>
      </c>
      <c r="O35" s="117"/>
      <c r="P35" s="118">
        <f t="shared" si="34"/>
        <v>0</v>
      </c>
      <c r="Q35" s="117"/>
      <c r="R35" s="118">
        <f t="shared" si="35"/>
        <v>0</v>
      </c>
      <c r="S35" s="117"/>
      <c r="T35" s="118">
        <f t="shared" si="36"/>
        <v>0</v>
      </c>
      <c r="U35" s="117"/>
      <c r="V35" s="118">
        <f t="shared" si="37"/>
        <v>0</v>
      </c>
      <c r="W35" s="117"/>
      <c r="X35" s="118">
        <f t="shared" si="38"/>
        <v>0</v>
      </c>
      <c r="Y35" s="117"/>
      <c r="Z35" s="118">
        <f t="shared" si="39"/>
        <v>0</v>
      </c>
      <c r="AA35" s="117"/>
      <c r="AB35" s="118">
        <f t="shared" si="40"/>
        <v>0</v>
      </c>
      <c r="AC35" s="117"/>
      <c r="AD35" s="118">
        <f t="shared" si="41"/>
        <v>0</v>
      </c>
      <c r="AE35" s="117"/>
      <c r="AF35" s="118">
        <f t="shared" si="42"/>
        <v>0</v>
      </c>
      <c r="AG35" s="117"/>
      <c r="AH35" s="118">
        <f t="shared" si="43"/>
        <v>0</v>
      </c>
      <c r="AI35" s="116"/>
      <c r="AJ35" s="118">
        <f t="shared" si="44"/>
        <v>0</v>
      </c>
    </row>
    <row r="36" spans="1:36" ht="15" x14ac:dyDescent="0.15">
      <c r="A36" s="109"/>
      <c r="B36" s="150" t="s">
        <v>93</v>
      </c>
      <c r="C36" s="151" t="s">
        <v>100</v>
      </c>
      <c r="D36" s="120"/>
      <c r="E36" s="120"/>
      <c r="F36" s="144"/>
      <c r="G36" s="144"/>
      <c r="H36" s="146"/>
      <c r="I36" s="115"/>
      <c r="J36" s="116"/>
      <c r="K36" s="117"/>
      <c r="L36" s="118">
        <f t="shared" si="32"/>
        <v>0</v>
      </c>
      <c r="M36" s="117"/>
      <c r="N36" s="118">
        <f t="shared" si="33"/>
        <v>0</v>
      </c>
      <c r="O36" s="117"/>
      <c r="P36" s="118">
        <f t="shared" si="34"/>
        <v>0</v>
      </c>
      <c r="Q36" s="117"/>
      <c r="R36" s="118">
        <f t="shared" si="35"/>
        <v>0</v>
      </c>
      <c r="S36" s="117"/>
      <c r="T36" s="118">
        <f t="shared" si="36"/>
        <v>0</v>
      </c>
      <c r="U36" s="117"/>
      <c r="V36" s="118">
        <f t="shared" si="37"/>
        <v>0</v>
      </c>
      <c r="W36" s="117"/>
      <c r="X36" s="118">
        <f t="shared" si="38"/>
        <v>0</v>
      </c>
      <c r="Y36" s="117"/>
      <c r="Z36" s="118">
        <f t="shared" si="39"/>
        <v>0</v>
      </c>
      <c r="AA36" s="117"/>
      <c r="AB36" s="118">
        <f t="shared" si="40"/>
        <v>0</v>
      </c>
      <c r="AC36" s="117"/>
      <c r="AD36" s="118">
        <f t="shared" si="41"/>
        <v>0</v>
      </c>
      <c r="AE36" s="117"/>
      <c r="AF36" s="118">
        <f t="shared" si="42"/>
        <v>0</v>
      </c>
      <c r="AG36" s="117"/>
      <c r="AH36" s="118">
        <f t="shared" si="43"/>
        <v>0</v>
      </c>
      <c r="AI36" s="116"/>
      <c r="AJ36" s="118">
        <f t="shared" si="44"/>
        <v>0</v>
      </c>
    </row>
    <row r="37" spans="1:36" ht="15" x14ac:dyDescent="0.15">
      <c r="A37" s="109"/>
      <c r="B37" s="150" t="s">
        <v>93</v>
      </c>
      <c r="C37" s="151" t="s">
        <v>101</v>
      </c>
      <c r="D37" s="120"/>
      <c r="E37" s="120"/>
      <c r="F37" s="144"/>
      <c r="G37" s="144"/>
      <c r="H37" s="146"/>
      <c r="I37" s="115"/>
      <c r="J37" s="116"/>
      <c r="K37" s="117"/>
      <c r="L37" s="118">
        <f t="shared" si="32"/>
        <v>0</v>
      </c>
      <c r="M37" s="117"/>
      <c r="N37" s="118">
        <f t="shared" si="33"/>
        <v>0</v>
      </c>
      <c r="O37" s="117"/>
      <c r="P37" s="118">
        <f t="shared" si="34"/>
        <v>0</v>
      </c>
      <c r="Q37" s="117"/>
      <c r="R37" s="118">
        <f t="shared" si="35"/>
        <v>0</v>
      </c>
      <c r="S37" s="117"/>
      <c r="T37" s="118">
        <f t="shared" si="36"/>
        <v>0</v>
      </c>
      <c r="U37" s="117"/>
      <c r="V37" s="118">
        <f t="shared" si="37"/>
        <v>0</v>
      </c>
      <c r="W37" s="117"/>
      <c r="X37" s="118">
        <f t="shared" si="38"/>
        <v>0</v>
      </c>
      <c r="Y37" s="117"/>
      <c r="Z37" s="118">
        <f t="shared" si="39"/>
        <v>0</v>
      </c>
      <c r="AA37" s="117"/>
      <c r="AB37" s="118">
        <f t="shared" si="40"/>
        <v>0</v>
      </c>
      <c r="AC37" s="117"/>
      <c r="AD37" s="118">
        <f t="shared" si="41"/>
        <v>0</v>
      </c>
      <c r="AE37" s="117"/>
      <c r="AF37" s="118">
        <f t="shared" si="42"/>
        <v>0</v>
      </c>
      <c r="AG37" s="117"/>
      <c r="AH37" s="118">
        <f t="shared" si="43"/>
        <v>0</v>
      </c>
      <c r="AI37" s="116"/>
      <c r="AJ37" s="118">
        <f t="shared" si="44"/>
        <v>0</v>
      </c>
    </row>
    <row r="38" spans="1:36" ht="30" x14ac:dyDescent="0.15">
      <c r="A38" s="109"/>
      <c r="B38" s="150" t="s">
        <v>93</v>
      </c>
      <c r="C38" s="151" t="s">
        <v>102</v>
      </c>
      <c r="D38" s="120"/>
      <c r="E38" s="120"/>
      <c r="F38" s="144"/>
      <c r="G38" s="144"/>
      <c r="H38" s="146"/>
      <c r="I38" s="115"/>
      <c r="J38" s="116"/>
      <c r="K38" s="117"/>
      <c r="L38" s="118">
        <f t="shared" si="32"/>
        <v>0</v>
      </c>
      <c r="M38" s="117"/>
      <c r="N38" s="118">
        <f t="shared" si="33"/>
        <v>0</v>
      </c>
      <c r="O38" s="117"/>
      <c r="P38" s="118">
        <f t="shared" si="34"/>
        <v>0</v>
      </c>
      <c r="Q38" s="117"/>
      <c r="R38" s="118">
        <f t="shared" si="35"/>
        <v>0</v>
      </c>
      <c r="S38" s="117"/>
      <c r="T38" s="118">
        <f t="shared" si="36"/>
        <v>0</v>
      </c>
      <c r="U38" s="117"/>
      <c r="V38" s="118">
        <f t="shared" si="37"/>
        <v>0</v>
      </c>
      <c r="W38" s="117"/>
      <c r="X38" s="118">
        <f t="shared" si="38"/>
        <v>0</v>
      </c>
      <c r="Y38" s="117"/>
      <c r="Z38" s="118">
        <f t="shared" si="39"/>
        <v>0</v>
      </c>
      <c r="AA38" s="117"/>
      <c r="AB38" s="118">
        <f t="shared" si="40"/>
        <v>0</v>
      </c>
      <c r="AC38" s="117"/>
      <c r="AD38" s="118">
        <f t="shared" si="41"/>
        <v>0</v>
      </c>
      <c r="AE38" s="117"/>
      <c r="AF38" s="118">
        <f t="shared" si="42"/>
        <v>0</v>
      </c>
      <c r="AG38" s="117"/>
      <c r="AH38" s="118">
        <f t="shared" si="43"/>
        <v>0</v>
      </c>
      <c r="AI38" s="116"/>
      <c r="AJ38" s="118">
        <f t="shared" si="44"/>
        <v>0</v>
      </c>
    </row>
    <row r="39" spans="1:36" ht="15" x14ac:dyDescent="0.15">
      <c r="A39" s="109"/>
      <c r="B39" s="150" t="s">
        <v>93</v>
      </c>
      <c r="C39" s="151" t="s">
        <v>103</v>
      </c>
      <c r="D39" s="120"/>
      <c r="E39" s="120"/>
      <c r="F39" s="144"/>
      <c r="G39" s="144"/>
      <c r="H39" s="146"/>
      <c r="I39" s="115"/>
      <c r="J39" s="116"/>
      <c r="K39" s="117"/>
      <c r="L39" s="118">
        <f t="shared" si="32"/>
        <v>0</v>
      </c>
      <c r="M39" s="117"/>
      <c r="N39" s="118">
        <f t="shared" si="33"/>
        <v>0</v>
      </c>
      <c r="O39" s="117"/>
      <c r="P39" s="118">
        <f t="shared" si="34"/>
        <v>0</v>
      </c>
      <c r="Q39" s="117"/>
      <c r="R39" s="118">
        <f t="shared" si="35"/>
        <v>0</v>
      </c>
      <c r="S39" s="117"/>
      <c r="T39" s="118">
        <f t="shared" si="36"/>
        <v>0</v>
      </c>
      <c r="U39" s="117"/>
      <c r="V39" s="118">
        <f t="shared" si="37"/>
        <v>0</v>
      </c>
      <c r="W39" s="117"/>
      <c r="X39" s="118">
        <f t="shared" si="38"/>
        <v>0</v>
      </c>
      <c r="Y39" s="117"/>
      <c r="Z39" s="118">
        <f t="shared" si="39"/>
        <v>0</v>
      </c>
      <c r="AA39" s="117"/>
      <c r="AB39" s="118">
        <f t="shared" si="40"/>
        <v>0</v>
      </c>
      <c r="AC39" s="117"/>
      <c r="AD39" s="118">
        <f t="shared" si="41"/>
        <v>0</v>
      </c>
      <c r="AE39" s="117"/>
      <c r="AF39" s="118">
        <f t="shared" si="42"/>
        <v>0</v>
      </c>
      <c r="AG39" s="117"/>
      <c r="AH39" s="118">
        <f t="shared" si="43"/>
        <v>0</v>
      </c>
      <c r="AI39" s="116"/>
      <c r="AJ39" s="118">
        <f t="shared" si="44"/>
        <v>0</v>
      </c>
    </row>
    <row r="40" spans="1:36" ht="15" x14ac:dyDescent="0.15">
      <c r="A40" s="109"/>
      <c r="B40" s="150" t="s">
        <v>93</v>
      </c>
      <c r="C40" s="151" t="s">
        <v>104</v>
      </c>
      <c r="D40" s="120"/>
      <c r="E40" s="120"/>
      <c r="F40" s="144"/>
      <c r="G40" s="144"/>
      <c r="H40" s="146"/>
      <c r="I40" s="115"/>
      <c r="J40" s="116"/>
      <c r="K40" s="117"/>
      <c r="L40" s="118">
        <f t="shared" si="32"/>
        <v>0</v>
      </c>
      <c r="M40" s="117"/>
      <c r="N40" s="118">
        <f t="shared" si="33"/>
        <v>0</v>
      </c>
      <c r="O40" s="117"/>
      <c r="P40" s="118">
        <f t="shared" si="34"/>
        <v>0</v>
      </c>
      <c r="Q40" s="117"/>
      <c r="R40" s="118">
        <f t="shared" si="35"/>
        <v>0</v>
      </c>
      <c r="S40" s="117"/>
      <c r="T40" s="118">
        <f t="shared" si="36"/>
        <v>0</v>
      </c>
      <c r="U40" s="117"/>
      <c r="V40" s="118">
        <f t="shared" si="37"/>
        <v>0</v>
      </c>
      <c r="W40" s="117"/>
      <c r="X40" s="118">
        <f t="shared" si="38"/>
        <v>0</v>
      </c>
      <c r="Y40" s="117"/>
      <c r="Z40" s="118">
        <f t="shared" si="39"/>
        <v>0</v>
      </c>
      <c r="AA40" s="117"/>
      <c r="AB40" s="118">
        <f t="shared" si="40"/>
        <v>0</v>
      </c>
      <c r="AC40" s="117"/>
      <c r="AD40" s="118">
        <f t="shared" si="41"/>
        <v>0</v>
      </c>
      <c r="AE40" s="117"/>
      <c r="AF40" s="118">
        <f t="shared" si="42"/>
        <v>0</v>
      </c>
      <c r="AG40" s="117"/>
      <c r="AH40" s="118">
        <f t="shared" si="43"/>
        <v>0</v>
      </c>
      <c r="AI40" s="116"/>
      <c r="AJ40" s="118">
        <f t="shared" si="44"/>
        <v>0</v>
      </c>
    </row>
    <row r="41" spans="1:36" ht="15" x14ac:dyDescent="0.15">
      <c r="A41" s="109"/>
      <c r="B41" s="150" t="s">
        <v>93</v>
      </c>
      <c r="C41" s="151" t="s">
        <v>106</v>
      </c>
      <c r="D41" s="120"/>
      <c r="E41" s="120"/>
      <c r="F41" s="144"/>
      <c r="G41" s="144"/>
      <c r="H41" s="146"/>
      <c r="I41" s="115"/>
      <c r="J41" s="116"/>
      <c r="K41" s="117"/>
      <c r="L41" s="118">
        <f t="shared" si="32"/>
        <v>0</v>
      </c>
      <c r="M41" s="117"/>
      <c r="N41" s="118">
        <f t="shared" si="33"/>
        <v>0</v>
      </c>
      <c r="O41" s="117"/>
      <c r="P41" s="118">
        <f t="shared" si="34"/>
        <v>0</v>
      </c>
      <c r="Q41" s="117"/>
      <c r="R41" s="118">
        <f t="shared" si="35"/>
        <v>0</v>
      </c>
      <c r="S41" s="117"/>
      <c r="T41" s="118">
        <f t="shared" si="36"/>
        <v>0</v>
      </c>
      <c r="U41" s="117"/>
      <c r="V41" s="118">
        <f t="shared" si="37"/>
        <v>0</v>
      </c>
      <c r="W41" s="117"/>
      <c r="X41" s="118">
        <f t="shared" si="38"/>
        <v>0</v>
      </c>
      <c r="Y41" s="117"/>
      <c r="Z41" s="118">
        <f t="shared" si="39"/>
        <v>0</v>
      </c>
      <c r="AA41" s="117"/>
      <c r="AB41" s="118">
        <f t="shared" si="40"/>
        <v>0</v>
      </c>
      <c r="AC41" s="117"/>
      <c r="AD41" s="118">
        <f t="shared" si="41"/>
        <v>0</v>
      </c>
      <c r="AE41" s="117"/>
      <c r="AF41" s="118">
        <f t="shared" si="42"/>
        <v>0</v>
      </c>
      <c r="AG41" s="117"/>
      <c r="AH41" s="118">
        <f t="shared" si="43"/>
        <v>0</v>
      </c>
      <c r="AI41" s="116"/>
      <c r="AJ41" s="118">
        <f t="shared" si="44"/>
        <v>0</v>
      </c>
    </row>
    <row r="42" spans="1:36" ht="15" x14ac:dyDescent="0.15">
      <c r="A42" s="109"/>
      <c r="B42" s="150" t="s">
        <v>93</v>
      </c>
      <c r="C42" s="151" t="s">
        <v>107</v>
      </c>
      <c r="D42" s="120"/>
      <c r="E42" s="120"/>
      <c r="F42" s="144"/>
      <c r="G42" s="144"/>
      <c r="H42" s="146"/>
      <c r="I42" s="115"/>
      <c r="J42" s="116"/>
      <c r="K42" s="117"/>
      <c r="L42" s="118">
        <f t="shared" si="32"/>
        <v>0</v>
      </c>
      <c r="M42" s="117"/>
      <c r="N42" s="118">
        <f t="shared" si="33"/>
        <v>0</v>
      </c>
      <c r="O42" s="117"/>
      <c r="P42" s="118">
        <f t="shared" si="34"/>
        <v>0</v>
      </c>
      <c r="Q42" s="117"/>
      <c r="R42" s="118">
        <f t="shared" si="35"/>
        <v>0</v>
      </c>
      <c r="S42" s="117"/>
      <c r="T42" s="118">
        <f t="shared" si="36"/>
        <v>0</v>
      </c>
      <c r="U42" s="117"/>
      <c r="V42" s="118">
        <f t="shared" si="37"/>
        <v>0</v>
      </c>
      <c r="W42" s="117"/>
      <c r="X42" s="118">
        <f t="shared" si="38"/>
        <v>0</v>
      </c>
      <c r="Y42" s="117"/>
      <c r="Z42" s="118">
        <f t="shared" si="39"/>
        <v>0</v>
      </c>
      <c r="AA42" s="117"/>
      <c r="AB42" s="118">
        <f t="shared" si="40"/>
        <v>0</v>
      </c>
      <c r="AC42" s="117"/>
      <c r="AD42" s="118">
        <f t="shared" si="41"/>
        <v>0</v>
      </c>
      <c r="AE42" s="117"/>
      <c r="AF42" s="118">
        <f t="shared" si="42"/>
        <v>0</v>
      </c>
      <c r="AG42" s="117"/>
      <c r="AH42" s="118">
        <f t="shared" si="43"/>
        <v>0</v>
      </c>
      <c r="AI42" s="116"/>
      <c r="AJ42" s="118">
        <f t="shared" si="44"/>
        <v>0</v>
      </c>
    </row>
    <row r="43" spans="1:36" ht="9.75" customHeight="1" x14ac:dyDescent="0.15">
      <c r="A43" s="124" t="s">
        <v>108</v>
      </c>
      <c r="B43" s="153" t="s">
        <v>93</v>
      </c>
      <c r="C43" s="154" t="s">
        <v>55</v>
      </c>
      <c r="D43" s="155"/>
      <c r="E43" s="155"/>
      <c r="F43" s="155"/>
      <c r="G43" s="155"/>
      <c r="H43" s="155"/>
      <c r="I43" s="156"/>
      <c r="J43" s="116"/>
      <c r="K43" s="157">
        <f t="shared" ref="K43:AH43" si="45">SUM(K33:K34)</f>
        <v>0</v>
      </c>
      <c r="L43" s="158">
        <f t="shared" si="45"/>
        <v>0</v>
      </c>
      <c r="M43" s="157">
        <f t="shared" si="45"/>
        <v>0</v>
      </c>
      <c r="N43" s="158">
        <f t="shared" si="45"/>
        <v>0</v>
      </c>
      <c r="O43" s="157">
        <f t="shared" si="45"/>
        <v>0</v>
      </c>
      <c r="P43" s="158">
        <f t="shared" si="45"/>
        <v>0</v>
      </c>
      <c r="Q43" s="157">
        <f t="shared" si="45"/>
        <v>0</v>
      </c>
      <c r="R43" s="158">
        <f t="shared" si="45"/>
        <v>0</v>
      </c>
      <c r="S43" s="157">
        <f t="shared" si="45"/>
        <v>0</v>
      </c>
      <c r="T43" s="158">
        <f t="shared" si="45"/>
        <v>0</v>
      </c>
      <c r="U43" s="157">
        <f t="shared" si="45"/>
        <v>0</v>
      </c>
      <c r="V43" s="158">
        <f t="shared" si="45"/>
        <v>0</v>
      </c>
      <c r="W43" s="157">
        <f t="shared" si="45"/>
        <v>0</v>
      </c>
      <c r="X43" s="158">
        <f t="shared" si="45"/>
        <v>0</v>
      </c>
      <c r="Y43" s="157">
        <f t="shared" si="45"/>
        <v>0</v>
      </c>
      <c r="Z43" s="158">
        <f t="shared" si="45"/>
        <v>0</v>
      </c>
      <c r="AA43" s="157">
        <f t="shared" si="45"/>
        <v>0</v>
      </c>
      <c r="AB43" s="158">
        <f t="shared" si="45"/>
        <v>0</v>
      </c>
      <c r="AC43" s="157">
        <f t="shared" si="45"/>
        <v>0</v>
      </c>
      <c r="AD43" s="158">
        <f t="shared" si="45"/>
        <v>0</v>
      </c>
      <c r="AE43" s="157">
        <f t="shared" si="45"/>
        <v>0</v>
      </c>
      <c r="AF43" s="158">
        <f t="shared" si="45"/>
        <v>0</v>
      </c>
      <c r="AG43" s="157">
        <f t="shared" si="45"/>
        <v>0</v>
      </c>
      <c r="AH43" s="158">
        <f t="shared" si="45"/>
        <v>0</v>
      </c>
      <c r="AI43" s="116"/>
      <c r="AJ43" s="158">
        <f>SUM(AJ33:AJ42)</f>
        <v>0</v>
      </c>
    </row>
    <row r="44" spans="1:36" ht="9.75" customHeight="1" x14ac:dyDescent="0.15">
      <c r="A44" s="88"/>
      <c r="B44" s="100"/>
      <c r="C44" s="159"/>
      <c r="D44" s="148"/>
      <c r="E44" s="148"/>
      <c r="F44" s="92"/>
      <c r="G44" s="92"/>
      <c r="H44" s="92"/>
      <c r="I44" s="102"/>
      <c r="J44" s="99"/>
      <c r="K44" s="92"/>
      <c r="L44" s="148"/>
      <c r="M44" s="92"/>
      <c r="N44" s="148"/>
      <c r="O44" s="92"/>
      <c r="P44" s="148"/>
      <c r="Q44" s="92"/>
      <c r="R44" s="148"/>
      <c r="S44" s="92"/>
      <c r="T44" s="148"/>
      <c r="U44" s="92"/>
      <c r="V44" s="148"/>
      <c r="W44" s="92"/>
      <c r="X44" s="148"/>
      <c r="Y44" s="92"/>
      <c r="Z44" s="148"/>
      <c r="AA44" s="92"/>
      <c r="AB44" s="148"/>
      <c r="AC44" s="92"/>
      <c r="AD44" s="148"/>
      <c r="AE44" s="92"/>
      <c r="AF44" s="148"/>
      <c r="AG44" s="92"/>
      <c r="AH44" s="148"/>
      <c r="AI44" s="92"/>
      <c r="AJ44" s="92"/>
    </row>
    <row r="45" spans="1:36" ht="15" x14ac:dyDescent="0.15">
      <c r="A45" s="103"/>
      <c r="B45" s="104" t="s">
        <v>109</v>
      </c>
      <c r="C45" s="89"/>
      <c r="D45" s="105"/>
      <c r="E45" s="105"/>
      <c r="F45" s="106"/>
      <c r="G45" s="106"/>
      <c r="H45" s="106"/>
      <c r="I45" s="107"/>
      <c r="J45" s="106"/>
      <c r="K45" s="106"/>
      <c r="L45" s="108"/>
      <c r="M45" s="106"/>
      <c r="N45" s="108"/>
      <c r="O45" s="106"/>
      <c r="P45" s="108"/>
      <c r="Q45" s="106"/>
      <c r="R45" s="108"/>
      <c r="S45" s="106"/>
      <c r="T45" s="108"/>
      <c r="U45" s="106"/>
      <c r="V45" s="108"/>
      <c r="W45" s="106"/>
      <c r="X45" s="108"/>
      <c r="Y45" s="106"/>
      <c r="Z45" s="108"/>
      <c r="AA45" s="106"/>
      <c r="AB45" s="108"/>
      <c r="AC45" s="106"/>
      <c r="AD45" s="108"/>
      <c r="AE45" s="106"/>
      <c r="AF45" s="108"/>
      <c r="AG45" s="106"/>
      <c r="AH45" s="108"/>
      <c r="AI45" s="106"/>
      <c r="AJ45" s="106"/>
    </row>
    <row r="46" spans="1:36" ht="21" customHeight="1" x14ac:dyDescent="0.15">
      <c r="A46" s="109" t="s">
        <v>110</v>
      </c>
      <c r="B46" s="110" t="s">
        <v>109</v>
      </c>
      <c r="C46" s="137" t="s">
        <v>111</v>
      </c>
      <c r="D46" s="160"/>
      <c r="E46" s="160"/>
      <c r="F46" s="113">
        <v>4000</v>
      </c>
      <c r="G46" s="113">
        <v>30000</v>
      </c>
      <c r="H46" s="139"/>
      <c r="I46" s="140"/>
      <c r="J46" s="99"/>
      <c r="K46" s="161"/>
      <c r="L46" s="142">
        <f t="shared" ref="L46:L47" si="46">K46*$E46</f>
        <v>0</v>
      </c>
      <c r="M46" s="161"/>
      <c r="N46" s="142">
        <f t="shared" ref="N46:N47" si="47">M46*$E46</f>
        <v>0</v>
      </c>
      <c r="O46" s="161"/>
      <c r="P46" s="142">
        <f t="shared" ref="P46:P47" si="48">O46*$E46</f>
        <v>0</v>
      </c>
      <c r="Q46" s="161"/>
      <c r="R46" s="142">
        <f t="shared" ref="R46:R47" si="49">Q46*$E46</f>
        <v>0</v>
      </c>
      <c r="S46" s="161"/>
      <c r="T46" s="142">
        <f t="shared" ref="T46:T47" si="50">S46*$E46</f>
        <v>0</v>
      </c>
      <c r="U46" s="161"/>
      <c r="V46" s="142">
        <f t="shared" ref="V46:V47" si="51">U46*$E46</f>
        <v>0</v>
      </c>
      <c r="W46" s="161"/>
      <c r="X46" s="142">
        <f t="shared" ref="X46:X47" si="52">W46*$E46</f>
        <v>0</v>
      </c>
      <c r="Y46" s="161"/>
      <c r="Z46" s="142">
        <f t="shared" ref="Z46:Z47" si="53">Y46*$E46</f>
        <v>0</v>
      </c>
      <c r="AA46" s="161"/>
      <c r="AB46" s="142">
        <f>AA46*$E46</f>
        <v>0</v>
      </c>
      <c r="AC46" s="161"/>
      <c r="AD46" s="142">
        <f>AC46*$E46</f>
        <v>0</v>
      </c>
      <c r="AE46" s="161"/>
      <c r="AF46" s="142">
        <f>AE46*$E46</f>
        <v>0</v>
      </c>
      <c r="AG46" s="161"/>
      <c r="AH46" s="142">
        <f>AG46*$E46</f>
        <v>0</v>
      </c>
      <c r="AI46" s="99"/>
      <c r="AJ46" s="142">
        <f t="shared" ref="AJ46:AJ47" si="54">SUM(L46,N46,P46,R46,T46,V46,X46,Z46,AB46,AD46,AF46,AH46)</f>
        <v>0</v>
      </c>
    </row>
    <row r="47" spans="1:36" ht="21" customHeight="1" x14ac:dyDescent="0.15">
      <c r="A47" s="109"/>
      <c r="B47" s="110" t="s">
        <v>109</v>
      </c>
      <c r="C47" s="137" t="s">
        <v>113</v>
      </c>
      <c r="D47" s="160"/>
      <c r="E47" s="160"/>
      <c r="F47" s="113">
        <v>4000</v>
      </c>
      <c r="G47" s="113">
        <v>20000</v>
      </c>
      <c r="H47" s="139"/>
      <c r="I47" s="140"/>
      <c r="J47" s="99"/>
      <c r="K47" s="161"/>
      <c r="L47" s="142">
        <f t="shared" si="46"/>
        <v>0</v>
      </c>
      <c r="M47" s="161"/>
      <c r="N47" s="142">
        <f t="shared" si="47"/>
        <v>0</v>
      </c>
      <c r="O47" s="161"/>
      <c r="P47" s="142">
        <f t="shared" si="48"/>
        <v>0</v>
      </c>
      <c r="Q47" s="161"/>
      <c r="R47" s="142">
        <f t="shared" si="49"/>
        <v>0</v>
      </c>
      <c r="S47" s="161"/>
      <c r="T47" s="142">
        <f t="shared" si="50"/>
        <v>0</v>
      </c>
      <c r="U47" s="161"/>
      <c r="V47" s="142">
        <f t="shared" si="51"/>
        <v>0</v>
      </c>
      <c r="W47" s="161"/>
      <c r="X47" s="142">
        <f t="shared" si="52"/>
        <v>0</v>
      </c>
      <c r="Y47" s="161"/>
      <c r="Z47" s="142">
        <f t="shared" si="53"/>
        <v>0</v>
      </c>
      <c r="AA47" s="161"/>
      <c r="AB47" s="142"/>
      <c r="AC47" s="161"/>
      <c r="AD47" s="142"/>
      <c r="AE47" s="161"/>
      <c r="AF47" s="142"/>
      <c r="AG47" s="161"/>
      <c r="AH47" s="142"/>
      <c r="AI47" s="99"/>
      <c r="AJ47" s="142">
        <f t="shared" si="54"/>
        <v>0</v>
      </c>
    </row>
    <row r="48" spans="1:36" ht="21" customHeight="1" x14ac:dyDescent="0.15">
      <c r="A48" s="109"/>
      <c r="B48" s="110" t="s">
        <v>109</v>
      </c>
      <c r="C48" s="137" t="s">
        <v>114</v>
      </c>
      <c r="D48" s="160"/>
      <c r="E48" s="160"/>
      <c r="F48" s="113">
        <v>3000</v>
      </c>
      <c r="G48" s="113">
        <v>10000</v>
      </c>
      <c r="H48" s="139"/>
      <c r="I48" s="140"/>
      <c r="J48" s="99"/>
      <c r="K48" s="161"/>
      <c r="L48" s="142"/>
      <c r="M48" s="161"/>
      <c r="N48" s="142"/>
      <c r="O48" s="161"/>
      <c r="P48" s="142"/>
      <c r="Q48" s="161"/>
      <c r="R48" s="142"/>
      <c r="S48" s="161"/>
      <c r="T48" s="142"/>
      <c r="U48" s="161"/>
      <c r="V48" s="142"/>
      <c r="W48" s="161"/>
      <c r="X48" s="142"/>
      <c r="Y48" s="161"/>
      <c r="Z48" s="142"/>
      <c r="AA48" s="161"/>
      <c r="AB48" s="142"/>
      <c r="AC48" s="161"/>
      <c r="AD48" s="142"/>
      <c r="AE48" s="161"/>
      <c r="AF48" s="142"/>
      <c r="AG48" s="161"/>
      <c r="AH48" s="142"/>
      <c r="AI48" s="99"/>
      <c r="AJ48" s="142"/>
    </row>
    <row r="49" spans="1:36" ht="21" customHeight="1" x14ac:dyDescent="0.15">
      <c r="A49" s="109"/>
      <c r="B49" s="110" t="s">
        <v>109</v>
      </c>
      <c r="C49" s="137" t="s">
        <v>115</v>
      </c>
      <c r="D49" s="160"/>
      <c r="E49" s="160"/>
      <c r="F49" s="113">
        <v>3000</v>
      </c>
      <c r="G49" s="113">
        <v>10000</v>
      </c>
      <c r="H49" s="139"/>
      <c r="I49" s="140"/>
      <c r="J49" s="99"/>
      <c r="K49" s="161"/>
      <c r="L49" s="142"/>
      <c r="M49" s="161"/>
      <c r="N49" s="142"/>
      <c r="O49" s="161"/>
      <c r="P49" s="142"/>
      <c r="Q49" s="161"/>
      <c r="R49" s="142"/>
      <c r="S49" s="161"/>
      <c r="T49" s="142"/>
      <c r="U49" s="161"/>
      <c r="V49" s="142"/>
      <c r="W49" s="161"/>
      <c r="X49" s="142"/>
      <c r="Y49" s="161"/>
      <c r="Z49" s="142"/>
      <c r="AA49" s="161"/>
      <c r="AB49" s="142"/>
      <c r="AC49" s="161"/>
      <c r="AD49" s="142"/>
      <c r="AE49" s="161"/>
      <c r="AF49" s="142"/>
      <c r="AG49" s="161"/>
      <c r="AH49" s="142"/>
      <c r="AI49" s="99"/>
      <c r="AJ49" s="142"/>
    </row>
    <row r="50" spans="1:36" ht="21" customHeight="1" x14ac:dyDescent="0.15">
      <c r="A50" s="109"/>
      <c r="B50" s="110" t="s">
        <v>109</v>
      </c>
      <c r="C50" s="137" t="s">
        <v>116</v>
      </c>
      <c r="D50" s="160"/>
      <c r="E50" s="160"/>
      <c r="F50" s="113">
        <v>5000</v>
      </c>
      <c r="G50" s="113">
        <v>15000</v>
      </c>
      <c r="H50" s="139"/>
      <c r="I50" s="140"/>
      <c r="J50" s="99"/>
      <c r="K50" s="161"/>
      <c r="L50" s="142"/>
      <c r="M50" s="161"/>
      <c r="N50" s="142"/>
      <c r="O50" s="161"/>
      <c r="P50" s="142"/>
      <c r="Q50" s="161"/>
      <c r="R50" s="142"/>
      <c r="S50" s="161"/>
      <c r="T50" s="142"/>
      <c r="U50" s="161"/>
      <c r="V50" s="142"/>
      <c r="W50" s="161"/>
      <c r="X50" s="142"/>
      <c r="Y50" s="161"/>
      <c r="Z50" s="142"/>
      <c r="AA50" s="161"/>
      <c r="AB50" s="142"/>
      <c r="AC50" s="161"/>
      <c r="AD50" s="142"/>
      <c r="AE50" s="161"/>
      <c r="AF50" s="142"/>
      <c r="AG50" s="161"/>
      <c r="AH50" s="142"/>
      <c r="AI50" s="99"/>
      <c r="AJ50" s="142"/>
    </row>
    <row r="51" spans="1:36" ht="21" customHeight="1" x14ac:dyDescent="0.15">
      <c r="A51" s="109"/>
      <c r="B51" s="110" t="s">
        <v>109</v>
      </c>
      <c r="C51" s="137" t="s">
        <v>117</v>
      </c>
      <c r="D51" s="160"/>
      <c r="E51" s="160"/>
      <c r="F51" s="113">
        <v>5000</v>
      </c>
      <c r="G51" s="113">
        <v>20000</v>
      </c>
      <c r="H51" s="139"/>
      <c r="I51" s="140"/>
      <c r="J51" s="99"/>
      <c r="K51" s="161"/>
      <c r="L51" s="142"/>
      <c r="M51" s="161"/>
      <c r="N51" s="142"/>
      <c r="O51" s="161"/>
      <c r="P51" s="142"/>
      <c r="Q51" s="161"/>
      <c r="R51" s="142"/>
      <c r="S51" s="161"/>
      <c r="T51" s="142"/>
      <c r="U51" s="161"/>
      <c r="V51" s="142"/>
      <c r="W51" s="161"/>
      <c r="X51" s="142"/>
      <c r="Y51" s="161"/>
      <c r="Z51" s="142"/>
      <c r="AA51" s="161"/>
      <c r="AB51" s="142"/>
      <c r="AC51" s="161"/>
      <c r="AD51" s="142"/>
      <c r="AE51" s="161"/>
      <c r="AF51" s="142"/>
      <c r="AG51" s="161"/>
      <c r="AH51" s="142"/>
      <c r="AI51" s="99"/>
      <c r="AJ51" s="142"/>
    </row>
    <row r="52" spans="1:36" ht="15" x14ac:dyDescent="0.15">
      <c r="A52" s="124" t="s">
        <v>118</v>
      </c>
      <c r="B52" s="125" t="s">
        <v>109</v>
      </c>
      <c r="C52" s="126" t="s">
        <v>55</v>
      </c>
      <c r="D52" s="127"/>
      <c r="E52" s="127"/>
      <c r="F52" s="127"/>
      <c r="G52" s="127"/>
      <c r="H52" s="127"/>
      <c r="I52" s="128"/>
      <c r="J52" s="99"/>
      <c r="K52" s="129">
        <f t="shared" ref="K52:AH52" si="55">SUM(K46)</f>
        <v>0</v>
      </c>
      <c r="L52" s="130">
        <f t="shared" si="55"/>
        <v>0</v>
      </c>
      <c r="M52" s="129">
        <f t="shared" si="55"/>
        <v>0</v>
      </c>
      <c r="N52" s="130">
        <f t="shared" si="55"/>
        <v>0</v>
      </c>
      <c r="O52" s="129">
        <f t="shared" si="55"/>
        <v>0</v>
      </c>
      <c r="P52" s="130">
        <f t="shared" si="55"/>
        <v>0</v>
      </c>
      <c r="Q52" s="129">
        <f t="shared" si="55"/>
        <v>0</v>
      </c>
      <c r="R52" s="130">
        <f t="shared" si="55"/>
        <v>0</v>
      </c>
      <c r="S52" s="129">
        <f t="shared" si="55"/>
        <v>0</v>
      </c>
      <c r="T52" s="130">
        <f t="shared" si="55"/>
        <v>0</v>
      </c>
      <c r="U52" s="129">
        <f t="shared" si="55"/>
        <v>0</v>
      </c>
      <c r="V52" s="130">
        <f t="shared" si="55"/>
        <v>0</v>
      </c>
      <c r="W52" s="129">
        <f t="shared" si="55"/>
        <v>0</v>
      </c>
      <c r="X52" s="130">
        <f t="shared" si="55"/>
        <v>0</v>
      </c>
      <c r="Y52" s="129">
        <f t="shared" si="55"/>
        <v>0</v>
      </c>
      <c r="Z52" s="130">
        <f t="shared" si="55"/>
        <v>0</v>
      </c>
      <c r="AA52" s="129">
        <f t="shared" si="55"/>
        <v>0</v>
      </c>
      <c r="AB52" s="130">
        <f t="shared" si="55"/>
        <v>0</v>
      </c>
      <c r="AC52" s="129">
        <f t="shared" si="55"/>
        <v>0</v>
      </c>
      <c r="AD52" s="130">
        <f t="shared" si="55"/>
        <v>0</v>
      </c>
      <c r="AE52" s="129">
        <f t="shared" si="55"/>
        <v>0</v>
      </c>
      <c r="AF52" s="130">
        <f t="shared" si="55"/>
        <v>0</v>
      </c>
      <c r="AG52" s="129">
        <f t="shared" si="55"/>
        <v>0</v>
      </c>
      <c r="AH52" s="130">
        <f t="shared" si="55"/>
        <v>0</v>
      </c>
      <c r="AI52" s="99"/>
      <c r="AJ52" s="130">
        <f>SUM(AJ46:AJ47)</f>
        <v>0</v>
      </c>
    </row>
    <row r="53" spans="1:36" ht="15" x14ac:dyDescent="0.15">
      <c r="A53" s="162"/>
      <c r="B53" s="163"/>
      <c r="C53" s="164"/>
      <c r="D53" s="162"/>
      <c r="E53" s="162"/>
      <c r="F53" s="162"/>
      <c r="G53" s="162"/>
      <c r="H53" s="162"/>
      <c r="I53" s="165"/>
      <c r="J53" s="166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6"/>
      <c r="AJ53" s="162"/>
    </row>
    <row r="54" spans="1:36" ht="15" x14ac:dyDescent="0.15">
      <c r="A54" s="167"/>
      <c r="B54" s="168" t="s">
        <v>6</v>
      </c>
      <c r="C54" s="169"/>
      <c r="D54" s="167"/>
      <c r="E54" s="167"/>
      <c r="F54" s="167"/>
      <c r="G54" s="167"/>
      <c r="H54" s="167"/>
      <c r="I54" s="169"/>
      <c r="J54" s="167"/>
      <c r="K54" s="167"/>
      <c r="L54" s="170">
        <f>SUM(L52,L43,L30,L14,L9)</f>
        <v>0</v>
      </c>
      <c r="M54" s="170"/>
      <c r="N54" s="170">
        <f>SUM(N52,N43,N30,N14,N9)</f>
        <v>0</v>
      </c>
      <c r="O54" s="170"/>
      <c r="P54" s="170">
        <f>SUM(P52,P43,P30,P14,P9)</f>
        <v>0</v>
      </c>
      <c r="Q54" s="170"/>
      <c r="R54" s="170">
        <f>SUM(R52,R43,R30,R14,R9)</f>
        <v>0</v>
      </c>
      <c r="S54" s="170"/>
      <c r="T54" s="170">
        <f>SUM(T52,T43,T30,T14,T9)</f>
        <v>0</v>
      </c>
      <c r="U54" s="170"/>
      <c r="V54" s="170">
        <f>SUM(V52,V43,V30,V14,V9)</f>
        <v>0</v>
      </c>
      <c r="W54" s="170"/>
      <c r="X54" s="170">
        <f>SUM(X52,X43,X30,X14,X9)</f>
        <v>0</v>
      </c>
      <c r="Y54" s="170"/>
      <c r="Z54" s="170">
        <f>SUM(Z52,Z43,Z30,Z14,Z9)</f>
        <v>0</v>
      </c>
      <c r="AA54" s="170"/>
      <c r="AB54" s="170">
        <f>SUM(AB52,AB43,AB30,AB14,AB9)</f>
        <v>0</v>
      </c>
      <c r="AC54" s="170"/>
      <c r="AD54" s="170">
        <f>SUM(AD52,AD43,AD30,AD14,AD9)</f>
        <v>0</v>
      </c>
      <c r="AE54" s="170"/>
      <c r="AF54" s="170">
        <f>SUM(AF52,AF43,AF30,AF14,AF9)</f>
        <v>0</v>
      </c>
      <c r="AG54" s="170"/>
      <c r="AH54" s="170">
        <f>SUM(AH52,AH43,AH30,AH14,AH9)</f>
        <v>0</v>
      </c>
      <c r="AI54" s="167"/>
      <c r="AJ54" s="170" t="e">
        <f>SUM(AJ52,#REF!,AJ43,AJ30,AJ14,AJ9,#REF!,#REF!)</f>
        <v>#REF!</v>
      </c>
    </row>
  </sheetData>
  <mergeCells count="22">
    <mergeCell ref="B45:C45"/>
    <mergeCell ref="B16:C16"/>
    <mergeCell ref="B11:C11"/>
    <mergeCell ref="B32:C32"/>
    <mergeCell ref="D2:I2"/>
    <mergeCell ref="B1:C2"/>
    <mergeCell ref="M2:N2"/>
    <mergeCell ref="K2:L2"/>
    <mergeCell ref="O2:P2"/>
    <mergeCell ref="B5:C5"/>
    <mergeCell ref="Y1:AH1"/>
    <mergeCell ref="W2:X2"/>
    <mergeCell ref="K1:X1"/>
    <mergeCell ref="U2:V2"/>
    <mergeCell ref="Y2:Z2"/>
    <mergeCell ref="Q2:R2"/>
    <mergeCell ref="S2:T2"/>
    <mergeCell ref="AG2:AH2"/>
    <mergeCell ref="AE2:AF2"/>
    <mergeCell ref="AJ2:AJ3"/>
    <mergeCell ref="AC2:AD2"/>
    <mergeCell ref="AA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E86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ColWidth="14.5" defaultRowHeight="15.75" customHeight="1" x14ac:dyDescent="0.15"/>
  <cols>
    <col min="1" max="1" width="21.5" customWidth="1"/>
    <col min="2" max="2" width="22.5" customWidth="1"/>
    <col min="3" max="3" width="1.6640625" customWidth="1"/>
    <col min="26" max="28" width="15.33203125" customWidth="1"/>
    <col min="30" max="30" width="2.6640625" customWidth="1"/>
  </cols>
  <sheetData>
    <row r="1" spans="1:31" ht="36.75" customHeight="1" x14ac:dyDescent="0.15">
      <c r="A1" s="75" t="s">
        <v>0</v>
      </c>
      <c r="B1" s="70"/>
      <c r="C1" s="1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  <c r="T1" s="3"/>
      <c r="U1" s="3"/>
      <c r="V1" s="3"/>
      <c r="W1" s="3"/>
      <c r="X1" s="3"/>
      <c r="Y1" s="3"/>
      <c r="Z1" s="3"/>
      <c r="AA1" s="5"/>
      <c r="AB1" s="3"/>
      <c r="AC1" s="3"/>
      <c r="AD1" s="5"/>
      <c r="AE1" s="3"/>
    </row>
    <row r="2" spans="1:31" ht="18" x14ac:dyDescent="0.2">
      <c r="A2" s="76"/>
      <c r="B2" s="67"/>
      <c r="C2" s="6"/>
      <c r="D2" s="77">
        <v>2015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9"/>
      <c r="AD2" s="6"/>
      <c r="AE2" s="8"/>
    </row>
    <row r="3" spans="1:31" ht="14" x14ac:dyDescent="0.15">
      <c r="A3" s="7" t="s">
        <v>3</v>
      </c>
      <c r="B3" s="4"/>
      <c r="C3" s="9"/>
      <c r="D3" s="10">
        <v>42191</v>
      </c>
      <c r="E3" s="10">
        <f t="shared" ref="E3:AC3" si="0">D3+7</f>
        <v>42198</v>
      </c>
      <c r="F3" s="10">
        <f t="shared" si="0"/>
        <v>42205</v>
      </c>
      <c r="G3" s="10">
        <f t="shared" si="0"/>
        <v>42212</v>
      </c>
      <c r="H3" s="10">
        <f t="shared" si="0"/>
        <v>42219</v>
      </c>
      <c r="I3" s="10">
        <f t="shared" si="0"/>
        <v>42226</v>
      </c>
      <c r="J3" s="10">
        <f t="shared" si="0"/>
        <v>42233</v>
      </c>
      <c r="K3" s="10">
        <f t="shared" si="0"/>
        <v>42240</v>
      </c>
      <c r="L3" s="10">
        <f t="shared" si="0"/>
        <v>42247</v>
      </c>
      <c r="M3" s="10">
        <f t="shared" si="0"/>
        <v>42254</v>
      </c>
      <c r="N3" s="10">
        <f t="shared" si="0"/>
        <v>42261</v>
      </c>
      <c r="O3" s="10">
        <f t="shared" si="0"/>
        <v>42268</v>
      </c>
      <c r="P3" s="10">
        <f t="shared" si="0"/>
        <v>42275</v>
      </c>
      <c r="Q3" s="10">
        <f t="shared" si="0"/>
        <v>42282</v>
      </c>
      <c r="R3" s="10">
        <f t="shared" si="0"/>
        <v>42289</v>
      </c>
      <c r="S3" s="10">
        <f t="shared" si="0"/>
        <v>42296</v>
      </c>
      <c r="T3" s="10">
        <f t="shared" si="0"/>
        <v>42303</v>
      </c>
      <c r="U3" s="10">
        <f t="shared" si="0"/>
        <v>42310</v>
      </c>
      <c r="V3" s="10">
        <f t="shared" si="0"/>
        <v>42317</v>
      </c>
      <c r="W3" s="10">
        <f t="shared" si="0"/>
        <v>42324</v>
      </c>
      <c r="X3" s="10">
        <f t="shared" si="0"/>
        <v>42331</v>
      </c>
      <c r="Y3" s="10">
        <f t="shared" si="0"/>
        <v>42338</v>
      </c>
      <c r="Z3" s="10">
        <f t="shared" si="0"/>
        <v>42345</v>
      </c>
      <c r="AA3" s="10">
        <f t="shared" si="0"/>
        <v>42352</v>
      </c>
      <c r="AB3" s="10">
        <f t="shared" si="0"/>
        <v>42359</v>
      </c>
      <c r="AC3" s="10">
        <f t="shared" si="0"/>
        <v>42366</v>
      </c>
      <c r="AD3" s="9"/>
      <c r="AE3" s="11" t="s">
        <v>6</v>
      </c>
    </row>
    <row r="4" spans="1:31" ht="14" x14ac:dyDescent="0.15">
      <c r="A4" s="71" t="s">
        <v>11</v>
      </c>
      <c r="B4" s="14" t="s">
        <v>18</v>
      </c>
      <c r="C4" s="9"/>
      <c r="D4" s="16" t="e">
        <f t="shared" ref="D4:Z4" si="1">SUM(D12, D16, D20, D24, D28, D32, D36, D40, D44, D48, D52, D56, D60, D64, D68, D72, D76, D80, D84)</f>
        <v>#VALUE!</v>
      </c>
      <c r="E4" s="16" t="e">
        <f t="shared" si="1"/>
        <v>#VALUE!</v>
      </c>
      <c r="F4" s="16" t="e">
        <f t="shared" si="1"/>
        <v>#VALUE!</v>
      </c>
      <c r="G4" s="16" t="e">
        <f t="shared" si="1"/>
        <v>#VALUE!</v>
      </c>
      <c r="H4" s="16" t="e">
        <f t="shared" si="1"/>
        <v>#VALUE!</v>
      </c>
      <c r="I4" s="16" t="e">
        <f t="shared" si="1"/>
        <v>#VALUE!</v>
      </c>
      <c r="J4" s="16" t="e">
        <f t="shared" si="1"/>
        <v>#VALUE!</v>
      </c>
      <c r="K4" s="16" t="e">
        <f t="shared" si="1"/>
        <v>#VALUE!</v>
      </c>
      <c r="L4" s="16" t="e">
        <f t="shared" si="1"/>
        <v>#VALUE!</v>
      </c>
      <c r="M4" s="16" t="e">
        <f t="shared" si="1"/>
        <v>#VALUE!</v>
      </c>
      <c r="N4" s="16" t="e">
        <f t="shared" si="1"/>
        <v>#VALUE!</v>
      </c>
      <c r="O4" s="16" t="e">
        <f t="shared" si="1"/>
        <v>#VALUE!</v>
      </c>
      <c r="P4" s="16" t="e">
        <f t="shared" si="1"/>
        <v>#VALUE!</v>
      </c>
      <c r="Q4" s="16" t="e">
        <f t="shared" si="1"/>
        <v>#VALUE!</v>
      </c>
      <c r="R4" s="16" t="e">
        <f t="shared" si="1"/>
        <v>#VALUE!</v>
      </c>
      <c r="S4" s="16" t="e">
        <f t="shared" si="1"/>
        <v>#VALUE!</v>
      </c>
      <c r="T4" s="16" t="e">
        <f t="shared" si="1"/>
        <v>#VALUE!</v>
      </c>
      <c r="U4" s="16" t="e">
        <f t="shared" si="1"/>
        <v>#VALUE!</v>
      </c>
      <c r="V4" s="16" t="e">
        <f t="shared" si="1"/>
        <v>#VALUE!</v>
      </c>
      <c r="W4" s="16" t="e">
        <f t="shared" si="1"/>
        <v>#VALUE!</v>
      </c>
      <c r="X4" s="16" t="e">
        <f t="shared" si="1"/>
        <v>#VALUE!</v>
      </c>
      <c r="Y4" s="16" t="e">
        <f t="shared" si="1"/>
        <v>#VALUE!</v>
      </c>
      <c r="Z4" s="16" t="e">
        <f t="shared" si="1"/>
        <v>#VALUE!</v>
      </c>
      <c r="AA4" s="12"/>
      <c r="AB4" s="20" t="e">
        <f t="shared" ref="AB4:AB6" si="2">SUM(D4:Z4)</f>
        <v>#VALUE!</v>
      </c>
      <c r="AC4" s="20"/>
      <c r="AD4" s="21"/>
      <c r="AE4" s="20"/>
    </row>
    <row r="5" spans="1:31" ht="14" x14ac:dyDescent="0.15">
      <c r="A5" s="72"/>
      <c r="B5" s="14" t="s">
        <v>32</v>
      </c>
      <c r="C5" s="9"/>
      <c r="D5" s="24" t="str">
        <f t="shared" ref="D5:Z5" si="3">IFERROR(INDEX(#REF!, MATCH(D$3, '[1]Monthly Tracker Form'!$B:$B, 0)), "-")</f>
        <v>-</v>
      </c>
      <c r="E5" s="24" t="str">
        <f t="shared" si="3"/>
        <v>-</v>
      </c>
      <c r="F5" s="24" t="str">
        <f t="shared" si="3"/>
        <v>-</v>
      </c>
      <c r="G5" s="24" t="str">
        <f t="shared" si="3"/>
        <v>-</v>
      </c>
      <c r="H5" s="24" t="str">
        <f t="shared" si="3"/>
        <v>-</v>
      </c>
      <c r="I5" s="24" t="str">
        <f t="shared" si="3"/>
        <v>-</v>
      </c>
      <c r="J5" s="24" t="str">
        <f t="shared" si="3"/>
        <v>-</v>
      </c>
      <c r="K5" s="24" t="str">
        <f t="shared" si="3"/>
        <v>-</v>
      </c>
      <c r="L5" s="24" t="str">
        <f t="shared" si="3"/>
        <v>-</v>
      </c>
      <c r="M5" s="24" t="str">
        <f t="shared" si="3"/>
        <v>-</v>
      </c>
      <c r="N5" s="24" t="str">
        <f t="shared" si="3"/>
        <v>-</v>
      </c>
      <c r="O5" s="24" t="str">
        <f t="shared" si="3"/>
        <v>-</v>
      </c>
      <c r="P5" s="24" t="str">
        <f t="shared" si="3"/>
        <v>-</v>
      </c>
      <c r="Q5" s="24" t="str">
        <f t="shared" si="3"/>
        <v>-</v>
      </c>
      <c r="R5" s="24" t="str">
        <f t="shared" si="3"/>
        <v>-</v>
      </c>
      <c r="S5" s="24" t="str">
        <f t="shared" si="3"/>
        <v>-</v>
      </c>
      <c r="T5" s="24" t="str">
        <f t="shared" si="3"/>
        <v>-</v>
      </c>
      <c r="U5" s="24" t="str">
        <f t="shared" si="3"/>
        <v>-</v>
      </c>
      <c r="V5" s="24" t="str">
        <f t="shared" si="3"/>
        <v>-</v>
      </c>
      <c r="W5" s="24" t="str">
        <f t="shared" si="3"/>
        <v>-</v>
      </c>
      <c r="X5" s="24" t="str">
        <f t="shared" si="3"/>
        <v>-</v>
      </c>
      <c r="Y5" s="24" t="str">
        <f t="shared" si="3"/>
        <v>-</v>
      </c>
      <c r="Z5" s="24" t="str">
        <f t="shared" si="3"/>
        <v>-</v>
      </c>
      <c r="AA5" s="25"/>
      <c r="AB5" s="20">
        <f t="shared" si="2"/>
        <v>0</v>
      </c>
      <c r="AC5" s="20"/>
      <c r="AD5" s="21"/>
      <c r="AE5" s="20"/>
    </row>
    <row r="6" spans="1:31" ht="14" x14ac:dyDescent="0.15">
      <c r="A6" s="72"/>
      <c r="B6" s="14" t="s">
        <v>36</v>
      </c>
      <c r="C6" s="9"/>
      <c r="D6" s="26" t="str">
        <f t="shared" ref="D6:Z6" si="4">IF(D5 = "-", "-",D4-D5)</f>
        <v>-</v>
      </c>
      <c r="E6" s="26" t="str">
        <f t="shared" si="4"/>
        <v>-</v>
      </c>
      <c r="F6" s="26" t="str">
        <f t="shared" si="4"/>
        <v>-</v>
      </c>
      <c r="G6" s="26" t="str">
        <f t="shared" si="4"/>
        <v>-</v>
      </c>
      <c r="H6" s="26" t="str">
        <f t="shared" si="4"/>
        <v>-</v>
      </c>
      <c r="I6" s="26" t="str">
        <f t="shared" si="4"/>
        <v>-</v>
      </c>
      <c r="J6" s="26" t="str">
        <f t="shared" si="4"/>
        <v>-</v>
      </c>
      <c r="K6" s="26" t="str">
        <f t="shared" si="4"/>
        <v>-</v>
      </c>
      <c r="L6" s="26" t="str">
        <f t="shared" si="4"/>
        <v>-</v>
      </c>
      <c r="M6" s="26" t="str">
        <f t="shared" si="4"/>
        <v>-</v>
      </c>
      <c r="N6" s="26" t="str">
        <f t="shared" si="4"/>
        <v>-</v>
      </c>
      <c r="O6" s="26" t="str">
        <f t="shared" si="4"/>
        <v>-</v>
      </c>
      <c r="P6" s="26" t="str">
        <f t="shared" si="4"/>
        <v>-</v>
      </c>
      <c r="Q6" s="26" t="str">
        <f t="shared" si="4"/>
        <v>-</v>
      </c>
      <c r="R6" s="26" t="str">
        <f t="shared" si="4"/>
        <v>-</v>
      </c>
      <c r="S6" s="26" t="str">
        <f t="shared" si="4"/>
        <v>-</v>
      </c>
      <c r="T6" s="26" t="str">
        <f t="shared" si="4"/>
        <v>-</v>
      </c>
      <c r="U6" s="26" t="str">
        <f t="shared" si="4"/>
        <v>-</v>
      </c>
      <c r="V6" s="26" t="str">
        <f t="shared" si="4"/>
        <v>-</v>
      </c>
      <c r="W6" s="26" t="str">
        <f t="shared" si="4"/>
        <v>-</v>
      </c>
      <c r="X6" s="26" t="str">
        <f t="shared" si="4"/>
        <v>-</v>
      </c>
      <c r="Y6" s="26" t="str">
        <f t="shared" si="4"/>
        <v>-</v>
      </c>
      <c r="Z6" s="26" t="str">
        <f t="shared" si="4"/>
        <v>-</v>
      </c>
      <c r="AA6" s="25"/>
      <c r="AB6" s="20">
        <f t="shared" si="2"/>
        <v>0</v>
      </c>
      <c r="AC6" s="20"/>
      <c r="AD6" s="21"/>
      <c r="AE6" s="20"/>
    </row>
    <row r="7" spans="1:31" ht="6" customHeight="1" x14ac:dyDescent="0.15">
      <c r="A7" s="72"/>
      <c r="B7" s="4"/>
      <c r="C7" s="9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5"/>
      <c r="AB7" s="21"/>
      <c r="AC7" s="21"/>
      <c r="AD7" s="21"/>
      <c r="AE7" s="21"/>
    </row>
    <row r="8" spans="1:31" ht="14" x14ac:dyDescent="0.15">
      <c r="A8" s="72"/>
      <c r="B8" s="14" t="s">
        <v>41</v>
      </c>
      <c r="C8" s="9"/>
      <c r="D8" s="16">
        <f t="shared" ref="D8:Z8" si="5">SUM(D13, D17, D21, D25, D29, D33, D37, D41, D45, D49, D53, D57, D61, D65, D69, D73, D77, D81, D85)</f>
        <v>0</v>
      </c>
      <c r="E8" s="16">
        <f t="shared" si="5"/>
        <v>0</v>
      </c>
      <c r="F8" s="16">
        <f t="shared" si="5"/>
        <v>0</v>
      </c>
      <c r="G8" s="16">
        <f t="shared" si="5"/>
        <v>0</v>
      </c>
      <c r="H8" s="16">
        <f t="shared" si="5"/>
        <v>0</v>
      </c>
      <c r="I8" s="16">
        <f t="shared" si="5"/>
        <v>0</v>
      </c>
      <c r="J8" s="16">
        <f t="shared" si="5"/>
        <v>0</v>
      </c>
      <c r="K8" s="16">
        <f t="shared" si="5"/>
        <v>0</v>
      </c>
      <c r="L8" s="16">
        <f t="shared" si="5"/>
        <v>0</v>
      </c>
      <c r="M8" s="16">
        <f t="shared" si="5"/>
        <v>0</v>
      </c>
      <c r="N8" s="16">
        <f t="shared" si="5"/>
        <v>0</v>
      </c>
      <c r="O8" s="16">
        <f t="shared" si="5"/>
        <v>0</v>
      </c>
      <c r="P8" s="16">
        <f t="shared" si="5"/>
        <v>0</v>
      </c>
      <c r="Q8" s="16">
        <f t="shared" si="5"/>
        <v>0</v>
      </c>
      <c r="R8" s="16">
        <f t="shared" si="5"/>
        <v>0</v>
      </c>
      <c r="S8" s="16">
        <f t="shared" si="5"/>
        <v>0</v>
      </c>
      <c r="T8" s="16">
        <f t="shared" si="5"/>
        <v>0</v>
      </c>
      <c r="U8" s="16">
        <f t="shared" si="5"/>
        <v>0</v>
      </c>
      <c r="V8" s="16">
        <f t="shared" si="5"/>
        <v>0</v>
      </c>
      <c r="W8" s="16">
        <f t="shared" si="5"/>
        <v>0</v>
      </c>
      <c r="X8" s="16">
        <f t="shared" si="5"/>
        <v>0</v>
      </c>
      <c r="Y8" s="16">
        <f t="shared" si="5"/>
        <v>0</v>
      </c>
      <c r="Z8" s="16">
        <f t="shared" si="5"/>
        <v>0</v>
      </c>
      <c r="AA8" s="25"/>
      <c r="AB8" s="20">
        <f t="shared" ref="AB8:AB10" si="6">SUM(D8:Z8)</f>
        <v>0</v>
      </c>
      <c r="AC8" s="20"/>
      <c r="AD8" s="21"/>
      <c r="AE8" s="20"/>
    </row>
    <row r="9" spans="1:31" ht="14" x14ac:dyDescent="0.15">
      <c r="A9" s="72"/>
      <c r="B9" s="14" t="s">
        <v>44</v>
      </c>
      <c r="C9" s="9"/>
      <c r="D9" s="26" t="e">
        <f t="shared" ref="D9:Z9" si="7">IF(D8 = "-", "-",D4-D8)</f>
        <v>#VALUE!</v>
      </c>
      <c r="E9" s="26" t="e">
        <f t="shared" si="7"/>
        <v>#VALUE!</v>
      </c>
      <c r="F9" s="26" t="e">
        <f t="shared" si="7"/>
        <v>#VALUE!</v>
      </c>
      <c r="G9" s="26" t="e">
        <f t="shared" si="7"/>
        <v>#VALUE!</v>
      </c>
      <c r="H9" s="26" t="e">
        <f t="shared" si="7"/>
        <v>#VALUE!</v>
      </c>
      <c r="I9" s="26" t="e">
        <f t="shared" si="7"/>
        <v>#VALUE!</v>
      </c>
      <c r="J9" s="26" t="e">
        <f t="shared" si="7"/>
        <v>#VALUE!</v>
      </c>
      <c r="K9" s="26" t="e">
        <f t="shared" si="7"/>
        <v>#VALUE!</v>
      </c>
      <c r="L9" s="26" t="e">
        <f t="shared" si="7"/>
        <v>#VALUE!</v>
      </c>
      <c r="M9" s="26" t="e">
        <f t="shared" si="7"/>
        <v>#VALUE!</v>
      </c>
      <c r="N9" s="26" t="e">
        <f t="shared" si="7"/>
        <v>#VALUE!</v>
      </c>
      <c r="O9" s="26" t="e">
        <f t="shared" si="7"/>
        <v>#VALUE!</v>
      </c>
      <c r="P9" s="26" t="e">
        <f t="shared" si="7"/>
        <v>#VALUE!</v>
      </c>
      <c r="Q9" s="26" t="e">
        <f t="shared" si="7"/>
        <v>#VALUE!</v>
      </c>
      <c r="R9" s="26" t="e">
        <f t="shared" si="7"/>
        <v>#VALUE!</v>
      </c>
      <c r="S9" s="26" t="e">
        <f t="shared" si="7"/>
        <v>#VALUE!</v>
      </c>
      <c r="T9" s="26" t="e">
        <f t="shared" si="7"/>
        <v>#VALUE!</v>
      </c>
      <c r="U9" s="26" t="e">
        <f t="shared" si="7"/>
        <v>#VALUE!</v>
      </c>
      <c r="V9" s="26" t="e">
        <f t="shared" si="7"/>
        <v>#VALUE!</v>
      </c>
      <c r="W9" s="26" t="e">
        <f t="shared" si="7"/>
        <v>#VALUE!</v>
      </c>
      <c r="X9" s="26" t="e">
        <f t="shared" si="7"/>
        <v>#VALUE!</v>
      </c>
      <c r="Y9" s="26" t="e">
        <f t="shared" si="7"/>
        <v>#VALUE!</v>
      </c>
      <c r="Z9" s="26" t="e">
        <f t="shared" si="7"/>
        <v>#VALUE!</v>
      </c>
      <c r="AA9" s="25"/>
      <c r="AB9" s="20" t="e">
        <f t="shared" si="6"/>
        <v>#VALUE!</v>
      </c>
      <c r="AC9" s="20"/>
      <c r="AD9" s="21"/>
      <c r="AE9" s="20"/>
    </row>
    <row r="10" spans="1:31" ht="14" x14ac:dyDescent="0.15">
      <c r="A10" s="73"/>
      <c r="B10" s="14" t="s">
        <v>47</v>
      </c>
      <c r="C10" s="9"/>
      <c r="D10" s="26" t="str">
        <f t="shared" ref="D10:Z10" si="8">IFERROR(IF(D8 = "-", "-",D5-D9), "-")</f>
        <v>-</v>
      </c>
      <c r="E10" s="26" t="str">
        <f t="shared" si="8"/>
        <v>-</v>
      </c>
      <c r="F10" s="26" t="str">
        <f t="shared" si="8"/>
        <v>-</v>
      </c>
      <c r="G10" s="26" t="str">
        <f t="shared" si="8"/>
        <v>-</v>
      </c>
      <c r="H10" s="26" t="str">
        <f t="shared" si="8"/>
        <v>-</v>
      </c>
      <c r="I10" s="26" t="str">
        <f t="shared" si="8"/>
        <v>-</v>
      </c>
      <c r="J10" s="26" t="str">
        <f t="shared" si="8"/>
        <v>-</v>
      </c>
      <c r="K10" s="26" t="str">
        <f t="shared" si="8"/>
        <v>-</v>
      </c>
      <c r="L10" s="26" t="str">
        <f t="shared" si="8"/>
        <v>-</v>
      </c>
      <c r="M10" s="26" t="str">
        <f t="shared" si="8"/>
        <v>-</v>
      </c>
      <c r="N10" s="26" t="str">
        <f t="shared" si="8"/>
        <v>-</v>
      </c>
      <c r="O10" s="26" t="str">
        <f t="shared" si="8"/>
        <v>-</v>
      </c>
      <c r="P10" s="26" t="str">
        <f t="shared" si="8"/>
        <v>-</v>
      </c>
      <c r="Q10" s="26" t="str">
        <f t="shared" si="8"/>
        <v>-</v>
      </c>
      <c r="R10" s="26" t="str">
        <f t="shared" si="8"/>
        <v>-</v>
      </c>
      <c r="S10" s="26" t="str">
        <f t="shared" si="8"/>
        <v>-</v>
      </c>
      <c r="T10" s="26" t="str">
        <f t="shared" si="8"/>
        <v>-</v>
      </c>
      <c r="U10" s="26" t="str">
        <f t="shared" si="8"/>
        <v>-</v>
      </c>
      <c r="V10" s="26" t="str">
        <f t="shared" si="8"/>
        <v>-</v>
      </c>
      <c r="W10" s="26" t="str">
        <f t="shared" si="8"/>
        <v>-</v>
      </c>
      <c r="X10" s="26" t="str">
        <f t="shared" si="8"/>
        <v>-</v>
      </c>
      <c r="Y10" s="26" t="str">
        <f t="shared" si="8"/>
        <v>-</v>
      </c>
      <c r="Z10" s="26" t="str">
        <f t="shared" si="8"/>
        <v>-</v>
      </c>
      <c r="AA10" s="25"/>
      <c r="AB10" s="20">
        <f t="shared" si="6"/>
        <v>0</v>
      </c>
      <c r="AC10" s="20"/>
      <c r="AD10" s="21"/>
      <c r="AE10" s="20"/>
    </row>
    <row r="11" spans="1:31" ht="7.5" customHeight="1" x14ac:dyDescent="0.15">
      <c r="A11" s="28"/>
      <c r="B11" s="29"/>
      <c r="C11" s="30"/>
      <c r="D11" s="31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4"/>
      <c r="R11" s="33"/>
      <c r="S11" s="3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14" x14ac:dyDescent="0.15">
      <c r="A12" s="74" t="s">
        <v>53</v>
      </c>
      <c r="B12" s="35" t="s">
        <v>18</v>
      </c>
      <c r="C12" s="30"/>
      <c r="D12" s="39">
        <f>('Monthly Budget'!B2/31)*7</f>
        <v>0</v>
      </c>
      <c r="E12" s="39">
        <f>('Monthly Budget'!B2/31)*7</f>
        <v>0</v>
      </c>
      <c r="F12" s="42">
        <f>('Monthly Budget'!B2/31)*3 + ('Monthly Budget'!C2/31)*4</f>
        <v>0</v>
      </c>
      <c r="G12" s="42">
        <f t="shared" ref="G12:I12" si="9">('Monthly Budget'!$C$2/31)*7</f>
        <v>0</v>
      </c>
      <c r="H12" s="42">
        <f t="shared" si="9"/>
        <v>0</v>
      </c>
      <c r="I12" s="42">
        <f t="shared" si="9"/>
        <v>0</v>
      </c>
      <c r="J12" s="42" t="e">
        <f>('Monthly Budget'!$C$2/31)*6 + ('Monthly Budget'!D2/28)</f>
        <v>#VALUE!</v>
      </c>
      <c r="K12" s="42" t="e">
        <f t="shared" ref="K12:M12" si="10">('Monthly Budget'!$D$2/28)*7</f>
        <v>#VALUE!</v>
      </c>
      <c r="L12" s="42" t="e">
        <f t="shared" si="10"/>
        <v>#VALUE!</v>
      </c>
      <c r="M12" s="42" t="e">
        <f t="shared" si="10"/>
        <v>#VALUE!</v>
      </c>
      <c r="N12" s="42" t="e">
        <f>('Monthly Budget'!$D$2/28)*6 + 'Monthly Budget'!$E$2/31</f>
        <v>#VALUE!</v>
      </c>
      <c r="O12" s="46">
        <f t="shared" ref="O12:R12" si="11">('Monthly Budget'!$E$2/31)*7</f>
        <v>0</v>
      </c>
      <c r="P12" s="46">
        <f t="shared" si="11"/>
        <v>0</v>
      </c>
      <c r="Q12" s="47">
        <f t="shared" si="11"/>
        <v>0</v>
      </c>
      <c r="R12" s="46">
        <f t="shared" si="11"/>
        <v>0</v>
      </c>
      <c r="S12" s="46">
        <f>('Monthly Budget'!$E$2/31)*2 + ('Monthly Budget'!$F$2/30)*5</f>
        <v>0</v>
      </c>
      <c r="T12" s="49">
        <f t="shared" ref="T12:V12" si="12">('Monthly Budget'!$F$2/30)*7</f>
        <v>0</v>
      </c>
      <c r="U12" s="49">
        <f t="shared" si="12"/>
        <v>0</v>
      </c>
      <c r="V12" s="49">
        <f t="shared" si="12"/>
        <v>0</v>
      </c>
      <c r="W12" s="49">
        <f>('Monthly Budget'!$F$2/30)*4 + ('Monthly Budget'!$G$2/31)*3</f>
        <v>0</v>
      </c>
      <c r="X12" s="49">
        <f t="shared" ref="X12:Z12" si="13">('Monthly Budget'!$G$2/31)*7</f>
        <v>0</v>
      </c>
      <c r="Y12" s="49">
        <f t="shared" si="13"/>
        <v>0</v>
      </c>
      <c r="Z12" s="49">
        <f t="shared" si="13"/>
        <v>0</v>
      </c>
      <c r="AA12" s="21"/>
      <c r="AB12" s="49" t="e">
        <f t="shared" ref="AB12:AB14" si="14">SUM(D12:Z12)</f>
        <v>#VALUE!</v>
      </c>
      <c r="AC12" s="49"/>
      <c r="AD12" s="21"/>
      <c r="AE12" s="49"/>
    </row>
    <row r="13" spans="1:31" ht="14" x14ac:dyDescent="0.15">
      <c r="A13" s="72"/>
      <c r="B13" s="35" t="s">
        <v>41</v>
      </c>
      <c r="C13" s="5"/>
      <c r="D13" s="49" t="str">
        <f t="shared" ref="D13:AA13" si="15">IFERROR(INDEX('[1]Monthly Tracker Form'!$C:$C, MATCH(D$3, '[1]Monthly Tracker Form'!$B:$B, 0)), "-")</f>
        <v>-</v>
      </c>
      <c r="E13" s="49" t="str">
        <f t="shared" si="15"/>
        <v>-</v>
      </c>
      <c r="F13" s="49" t="str">
        <f t="shared" si="15"/>
        <v>-</v>
      </c>
      <c r="G13" s="49" t="str">
        <f t="shared" si="15"/>
        <v>-</v>
      </c>
      <c r="H13" s="49" t="str">
        <f t="shared" si="15"/>
        <v>-</v>
      </c>
      <c r="I13" s="49" t="str">
        <f t="shared" si="15"/>
        <v>-</v>
      </c>
      <c r="J13" s="49" t="str">
        <f t="shared" si="15"/>
        <v>-</v>
      </c>
      <c r="K13" s="49" t="str">
        <f t="shared" si="15"/>
        <v>-</v>
      </c>
      <c r="L13" s="49" t="str">
        <f t="shared" si="15"/>
        <v>-</v>
      </c>
      <c r="M13" s="49" t="str">
        <f t="shared" si="15"/>
        <v>-</v>
      </c>
      <c r="N13" s="49" t="str">
        <f t="shared" si="15"/>
        <v>-</v>
      </c>
      <c r="O13" s="49" t="str">
        <f t="shared" si="15"/>
        <v>-</v>
      </c>
      <c r="P13" s="49" t="str">
        <f t="shared" si="15"/>
        <v>-</v>
      </c>
      <c r="Q13" s="49" t="str">
        <f t="shared" si="15"/>
        <v>-</v>
      </c>
      <c r="R13" s="49" t="str">
        <f t="shared" si="15"/>
        <v>-</v>
      </c>
      <c r="S13" s="49" t="str">
        <f t="shared" si="15"/>
        <v>-</v>
      </c>
      <c r="T13" s="49" t="str">
        <f t="shared" si="15"/>
        <v>-</v>
      </c>
      <c r="U13" s="49" t="str">
        <f t="shared" si="15"/>
        <v>-</v>
      </c>
      <c r="V13" s="49" t="str">
        <f t="shared" si="15"/>
        <v>-</v>
      </c>
      <c r="W13" s="49" t="str">
        <f t="shared" si="15"/>
        <v>-</v>
      </c>
      <c r="X13" s="49" t="str">
        <f t="shared" si="15"/>
        <v>-</v>
      </c>
      <c r="Y13" s="49" t="str">
        <f t="shared" si="15"/>
        <v>-</v>
      </c>
      <c r="Z13" s="49" t="str">
        <f t="shared" si="15"/>
        <v>-</v>
      </c>
      <c r="AA13" s="21" t="str">
        <f t="shared" si="15"/>
        <v>-</v>
      </c>
      <c r="AB13" s="49">
        <f t="shared" si="14"/>
        <v>0</v>
      </c>
      <c r="AC13" s="49"/>
      <c r="AD13" s="21"/>
      <c r="AE13" s="49"/>
    </row>
    <row r="14" spans="1:31" ht="14" x14ac:dyDescent="0.15">
      <c r="A14" s="73"/>
      <c r="B14" s="53" t="s">
        <v>61</v>
      </c>
      <c r="C14" s="54"/>
      <c r="D14" s="55" t="str">
        <f t="shared" ref="D14:P14" si="16">IF(D13 = "-", "-",D12-D13)</f>
        <v>-</v>
      </c>
      <c r="E14" s="55" t="str">
        <f t="shared" si="16"/>
        <v>-</v>
      </c>
      <c r="F14" s="55" t="str">
        <f t="shared" si="16"/>
        <v>-</v>
      </c>
      <c r="G14" s="55" t="str">
        <f t="shared" si="16"/>
        <v>-</v>
      </c>
      <c r="H14" s="55" t="str">
        <f t="shared" si="16"/>
        <v>-</v>
      </c>
      <c r="I14" s="55" t="str">
        <f t="shared" si="16"/>
        <v>-</v>
      </c>
      <c r="J14" s="55" t="str">
        <f t="shared" si="16"/>
        <v>-</v>
      </c>
      <c r="K14" s="55" t="str">
        <f t="shared" si="16"/>
        <v>-</v>
      </c>
      <c r="L14" s="55" t="str">
        <f t="shared" si="16"/>
        <v>-</v>
      </c>
      <c r="M14" s="55" t="str">
        <f t="shared" si="16"/>
        <v>-</v>
      </c>
      <c r="N14" s="55" t="str">
        <f t="shared" si="16"/>
        <v>-</v>
      </c>
      <c r="O14" s="55" t="str">
        <f t="shared" si="16"/>
        <v>-</v>
      </c>
      <c r="P14" s="55" t="str">
        <f t="shared" si="16"/>
        <v>-</v>
      </c>
      <c r="Q14" s="55"/>
      <c r="R14" s="55" t="str">
        <f t="shared" ref="R14:Z14" si="17">IF(R13 = "-", "-",R12-R13)</f>
        <v>-</v>
      </c>
      <c r="S14" s="55" t="str">
        <f t="shared" si="17"/>
        <v>-</v>
      </c>
      <c r="T14" s="55" t="str">
        <f t="shared" si="17"/>
        <v>-</v>
      </c>
      <c r="U14" s="55" t="str">
        <f t="shared" si="17"/>
        <v>-</v>
      </c>
      <c r="V14" s="55" t="str">
        <f t="shared" si="17"/>
        <v>-</v>
      </c>
      <c r="W14" s="55" t="str">
        <f t="shared" si="17"/>
        <v>-</v>
      </c>
      <c r="X14" s="55" t="str">
        <f t="shared" si="17"/>
        <v>-</v>
      </c>
      <c r="Y14" s="55" t="str">
        <f t="shared" si="17"/>
        <v>-</v>
      </c>
      <c r="Z14" s="55" t="str">
        <f t="shared" si="17"/>
        <v>-</v>
      </c>
      <c r="AA14" s="56"/>
      <c r="AB14" s="49">
        <f t="shared" si="14"/>
        <v>0</v>
      </c>
      <c r="AC14" s="49"/>
      <c r="AD14" s="21"/>
      <c r="AE14" s="49"/>
    </row>
    <row r="15" spans="1:31" ht="6" customHeight="1" x14ac:dyDescent="0.15">
      <c r="A15" s="28"/>
      <c r="B15" s="29"/>
      <c r="C15" s="5"/>
      <c r="D15" s="3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14" x14ac:dyDescent="0.15">
      <c r="A16" s="71" t="s">
        <v>66</v>
      </c>
      <c r="B16" s="14" t="s">
        <v>18</v>
      </c>
      <c r="C16" s="5"/>
      <c r="D16" s="16" t="e">
        <f>('Monthly Budget'!B3/31)*7</f>
        <v>#VALUE!</v>
      </c>
      <c r="E16" s="20" t="e">
        <f>('Monthly Budget'!B3/31)*7</f>
        <v>#VALUE!</v>
      </c>
      <c r="F16" s="20" t="e">
        <f>('Monthly Budget'!B3/31)*3 + ('Monthly Budget'!C3/31)*4</f>
        <v>#VALUE!</v>
      </c>
      <c r="G16" s="20" t="e">
        <f t="shared" ref="G16:I16" si="18">('Monthly Budget'!$C$3/31)*7</f>
        <v>#VALUE!</v>
      </c>
      <c r="H16" s="20" t="e">
        <f t="shared" si="18"/>
        <v>#VALUE!</v>
      </c>
      <c r="I16" s="20" t="e">
        <f t="shared" si="18"/>
        <v>#VALUE!</v>
      </c>
      <c r="J16" s="20" t="e">
        <f>('Monthly Budget'!$C$3/31)*6 + ('Monthly Budget'!D3/28)</f>
        <v>#VALUE!</v>
      </c>
      <c r="K16" s="20" t="e">
        <f t="shared" ref="K16:M16" si="19">('Monthly Budget'!$D$3/28)*7</f>
        <v>#VALUE!</v>
      </c>
      <c r="L16" s="20" t="e">
        <f t="shared" si="19"/>
        <v>#VALUE!</v>
      </c>
      <c r="M16" s="20" t="e">
        <f t="shared" si="19"/>
        <v>#VALUE!</v>
      </c>
      <c r="N16" s="20" t="e">
        <f>('Monthly Budget'!$D$3/28)*6 + 'Monthly Budget'!$E$3/31</f>
        <v>#VALUE!</v>
      </c>
      <c r="O16" s="20" t="e">
        <f t="shared" ref="O16:R16" si="20">('Monthly Budget'!$E$3/31)*7</f>
        <v>#VALUE!</v>
      </c>
      <c r="P16" s="20" t="e">
        <f t="shared" si="20"/>
        <v>#VALUE!</v>
      </c>
      <c r="Q16" s="20" t="e">
        <f t="shared" si="20"/>
        <v>#VALUE!</v>
      </c>
      <c r="R16" s="20" t="e">
        <f t="shared" si="20"/>
        <v>#VALUE!</v>
      </c>
      <c r="S16" s="20" t="e">
        <f>('Monthly Budget'!$E$3/31)*2 + ('Monthly Budget'!$F$3/30)*5</f>
        <v>#VALUE!</v>
      </c>
      <c r="T16" s="20" t="e">
        <f t="shared" ref="T16:V16" si="21">('Monthly Budget'!$F$3/30)*7</f>
        <v>#VALUE!</v>
      </c>
      <c r="U16" s="20" t="e">
        <f t="shared" si="21"/>
        <v>#VALUE!</v>
      </c>
      <c r="V16" s="20" t="e">
        <f t="shared" si="21"/>
        <v>#VALUE!</v>
      </c>
      <c r="W16" s="20" t="e">
        <f>('Monthly Budget'!$F$3/30)*4 + ('Monthly Budget'!$G$3/31)*3</f>
        <v>#VALUE!</v>
      </c>
      <c r="X16" s="20" t="e">
        <f t="shared" ref="X16:Z16" si="22">('Monthly Budget'!$G$3/31)*7</f>
        <v>#VALUE!</v>
      </c>
      <c r="Y16" s="20" t="e">
        <f t="shared" si="22"/>
        <v>#VALUE!</v>
      </c>
      <c r="Z16" s="20" t="e">
        <f t="shared" si="22"/>
        <v>#VALUE!</v>
      </c>
      <c r="AA16" s="21"/>
      <c r="AB16" s="20" t="e">
        <f t="shared" ref="AB16:AB18" si="23">SUM(D16:Z16)</f>
        <v>#VALUE!</v>
      </c>
      <c r="AC16" s="20"/>
      <c r="AD16" s="21"/>
      <c r="AE16" s="20"/>
    </row>
    <row r="17" spans="1:31" ht="14" x14ac:dyDescent="0.15">
      <c r="A17" s="72"/>
      <c r="B17" s="14" t="s">
        <v>41</v>
      </c>
      <c r="C17" s="5"/>
      <c r="D17" s="20" t="str">
        <f t="shared" ref="D17:AA17" si="24">IFERROR(INDEX('[1]Monthly Tracker Form'!$D:$D, MATCH(D$3, '[1]Monthly Tracker Form'!$B:$B, 0)), "-")</f>
        <v>-</v>
      </c>
      <c r="E17" s="20" t="str">
        <f t="shared" si="24"/>
        <v>-</v>
      </c>
      <c r="F17" s="20" t="str">
        <f t="shared" si="24"/>
        <v>-</v>
      </c>
      <c r="G17" s="20" t="str">
        <f t="shared" si="24"/>
        <v>-</v>
      </c>
      <c r="H17" s="20" t="str">
        <f t="shared" si="24"/>
        <v>-</v>
      </c>
      <c r="I17" s="20" t="str">
        <f t="shared" si="24"/>
        <v>-</v>
      </c>
      <c r="J17" s="20" t="str">
        <f t="shared" si="24"/>
        <v>-</v>
      </c>
      <c r="K17" s="20" t="str">
        <f t="shared" si="24"/>
        <v>-</v>
      </c>
      <c r="L17" s="20" t="str">
        <f t="shared" si="24"/>
        <v>-</v>
      </c>
      <c r="M17" s="20" t="str">
        <f t="shared" si="24"/>
        <v>-</v>
      </c>
      <c r="N17" s="20" t="str">
        <f t="shared" si="24"/>
        <v>-</v>
      </c>
      <c r="O17" s="20" t="str">
        <f t="shared" si="24"/>
        <v>-</v>
      </c>
      <c r="P17" s="20" t="str">
        <f t="shared" si="24"/>
        <v>-</v>
      </c>
      <c r="Q17" s="20" t="str">
        <f t="shared" si="24"/>
        <v>-</v>
      </c>
      <c r="R17" s="20" t="str">
        <f t="shared" si="24"/>
        <v>-</v>
      </c>
      <c r="S17" s="20" t="str">
        <f t="shared" si="24"/>
        <v>-</v>
      </c>
      <c r="T17" s="20" t="str">
        <f t="shared" si="24"/>
        <v>-</v>
      </c>
      <c r="U17" s="20" t="str">
        <f t="shared" si="24"/>
        <v>-</v>
      </c>
      <c r="V17" s="20" t="str">
        <f t="shared" si="24"/>
        <v>-</v>
      </c>
      <c r="W17" s="20" t="str">
        <f t="shared" si="24"/>
        <v>-</v>
      </c>
      <c r="X17" s="20" t="str">
        <f t="shared" si="24"/>
        <v>-</v>
      </c>
      <c r="Y17" s="20" t="str">
        <f t="shared" si="24"/>
        <v>-</v>
      </c>
      <c r="Z17" s="20" t="str">
        <f t="shared" si="24"/>
        <v>-</v>
      </c>
      <c r="AA17" s="21" t="str">
        <f t="shared" si="24"/>
        <v>-</v>
      </c>
      <c r="AB17" s="20">
        <f t="shared" si="23"/>
        <v>0</v>
      </c>
      <c r="AC17" s="20"/>
      <c r="AD17" s="21"/>
      <c r="AE17" s="20"/>
    </row>
    <row r="18" spans="1:31" ht="14" x14ac:dyDescent="0.15">
      <c r="A18" s="73"/>
      <c r="B18" s="57" t="s">
        <v>61</v>
      </c>
      <c r="C18" s="54"/>
      <c r="D18" s="26" t="str">
        <f t="shared" ref="D18:AA18" si="25">IF(D17 = "-", "-",D16-D17)</f>
        <v>-</v>
      </c>
      <c r="E18" s="26" t="str">
        <f t="shared" si="25"/>
        <v>-</v>
      </c>
      <c r="F18" s="26" t="str">
        <f t="shared" si="25"/>
        <v>-</v>
      </c>
      <c r="G18" s="26" t="str">
        <f t="shared" si="25"/>
        <v>-</v>
      </c>
      <c r="H18" s="26" t="str">
        <f t="shared" si="25"/>
        <v>-</v>
      </c>
      <c r="I18" s="26" t="str">
        <f t="shared" si="25"/>
        <v>-</v>
      </c>
      <c r="J18" s="26" t="str">
        <f t="shared" si="25"/>
        <v>-</v>
      </c>
      <c r="K18" s="26" t="str">
        <f t="shared" si="25"/>
        <v>-</v>
      </c>
      <c r="L18" s="26" t="str">
        <f t="shared" si="25"/>
        <v>-</v>
      </c>
      <c r="M18" s="26" t="str">
        <f t="shared" si="25"/>
        <v>-</v>
      </c>
      <c r="N18" s="26" t="str">
        <f t="shared" si="25"/>
        <v>-</v>
      </c>
      <c r="O18" s="26" t="str">
        <f t="shared" si="25"/>
        <v>-</v>
      </c>
      <c r="P18" s="26" t="str">
        <f t="shared" si="25"/>
        <v>-</v>
      </c>
      <c r="Q18" s="26" t="str">
        <f t="shared" si="25"/>
        <v>-</v>
      </c>
      <c r="R18" s="26" t="str">
        <f t="shared" si="25"/>
        <v>-</v>
      </c>
      <c r="S18" s="26" t="str">
        <f t="shared" si="25"/>
        <v>-</v>
      </c>
      <c r="T18" s="26" t="str">
        <f t="shared" si="25"/>
        <v>-</v>
      </c>
      <c r="U18" s="26" t="str">
        <f t="shared" si="25"/>
        <v>-</v>
      </c>
      <c r="V18" s="26" t="str">
        <f t="shared" si="25"/>
        <v>-</v>
      </c>
      <c r="W18" s="26" t="str">
        <f t="shared" si="25"/>
        <v>-</v>
      </c>
      <c r="X18" s="26" t="str">
        <f t="shared" si="25"/>
        <v>-</v>
      </c>
      <c r="Y18" s="26" t="str">
        <f t="shared" si="25"/>
        <v>-</v>
      </c>
      <c r="Z18" s="26" t="str">
        <f t="shared" si="25"/>
        <v>-</v>
      </c>
      <c r="AA18" s="56" t="str">
        <f t="shared" si="25"/>
        <v>-</v>
      </c>
      <c r="AB18" s="20">
        <f t="shared" si="23"/>
        <v>0</v>
      </c>
      <c r="AC18" s="20"/>
      <c r="AD18" s="21"/>
      <c r="AE18" s="20"/>
    </row>
    <row r="19" spans="1:31" ht="6.75" customHeight="1" x14ac:dyDescent="0.15">
      <c r="A19" s="28"/>
      <c r="B19" s="29"/>
      <c r="C19" s="5"/>
      <c r="D19" s="21"/>
      <c r="E19" s="31"/>
      <c r="F19" s="31"/>
      <c r="G19" s="3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14" x14ac:dyDescent="0.15">
      <c r="A20" s="74" t="s">
        <v>54</v>
      </c>
      <c r="B20" s="35" t="s">
        <v>18</v>
      </c>
      <c r="C20" s="5"/>
      <c r="D20" s="49">
        <f>('Monthly Budget'!B4/31)*7</f>
        <v>0</v>
      </c>
      <c r="E20" s="39">
        <f>('Monthly Budget'!B4/31)*7</f>
        <v>0</v>
      </c>
      <c r="F20" s="39">
        <f>('Monthly Budget'!B4/31)*3 + ('Monthly Budget'!C4/31)*4</f>
        <v>0</v>
      </c>
      <c r="G20" s="39">
        <f>('Monthly Budget'!$C$4/31)*7</f>
        <v>0</v>
      </c>
      <c r="H20" s="49">
        <f t="shared" ref="H20:I20" si="26">($KTK$23:$BGC$2147647491)*7</f>
        <v>0</v>
      </c>
      <c r="I20" s="49">
        <f t="shared" si="26"/>
        <v>0</v>
      </c>
      <c r="J20" s="49">
        <f>('Monthly Budget'!$C4/31)*6 + ('Monthly Budget'!D4/28)</f>
        <v>0</v>
      </c>
      <c r="K20" s="49">
        <f t="shared" ref="K20:M20" si="27">($JPW$23:$BGC$2147713028)*7</f>
        <v>0</v>
      </c>
      <c r="L20" s="49">
        <f t="shared" si="27"/>
        <v>0</v>
      </c>
      <c r="M20" s="49">
        <f t="shared" si="27"/>
        <v>0</v>
      </c>
      <c r="N20" s="49">
        <f>('Monthly Budget'!$D6/28)*6 + 'Monthly Budget'!$E6/31</f>
        <v>0</v>
      </c>
      <c r="O20" s="49">
        <f t="shared" ref="O20:R20" si="28">($KTK$25:$BGC$2147778565)*7</f>
        <v>0</v>
      </c>
      <c r="P20" s="49">
        <f t="shared" si="28"/>
        <v>0</v>
      </c>
      <c r="Q20" s="49">
        <f t="shared" si="28"/>
        <v>0</v>
      </c>
      <c r="R20" s="49">
        <f t="shared" si="28"/>
        <v>0</v>
      </c>
      <c r="S20" s="49" t="e">
        <f>('Monthly Budget'!$E6/31)*2 + ('Monthly Budget'!$F6/30)*5</f>
        <v>#VALUE!</v>
      </c>
      <c r="T20" s="49" t="e">
        <f t="shared" ref="T20:V20" si="29">($KJO$25:$BGC$2147844102)*7</f>
        <v>#VALUE!</v>
      </c>
      <c r="U20" s="49" t="e">
        <f t="shared" si="29"/>
        <v>#VALUE!</v>
      </c>
      <c r="V20" s="49" t="e">
        <f t="shared" si="29"/>
        <v>#VALUE!</v>
      </c>
      <c r="W20" s="49" t="e">
        <f>('Monthly Budget'!$F6/30)*4 + ('Monthly Budget'!$G6/31)*3</f>
        <v>#VALUE!</v>
      </c>
      <c r="X20" s="49" t="e">
        <f t="shared" ref="X20:Z20" si="30">($KTK$25:$BGC$2147909639)*7</f>
        <v>#VALUE!</v>
      </c>
      <c r="Y20" s="49" t="e">
        <f t="shared" si="30"/>
        <v>#VALUE!</v>
      </c>
      <c r="Z20" s="49" t="e">
        <f t="shared" si="30"/>
        <v>#VALUE!</v>
      </c>
      <c r="AA20" s="21"/>
      <c r="AB20" s="49" t="e">
        <f t="shared" ref="AB20:AB22" si="31">SUM(D20:Z20)</f>
        <v>#VALUE!</v>
      </c>
      <c r="AC20" s="49"/>
      <c r="AD20" s="21"/>
      <c r="AE20" s="49"/>
    </row>
    <row r="21" spans="1:31" ht="14" x14ac:dyDescent="0.15">
      <c r="A21" s="72"/>
      <c r="B21" s="35" t="s">
        <v>41</v>
      </c>
      <c r="C21" s="5"/>
      <c r="D21" s="49" t="str">
        <f t="shared" ref="D21:AA21" si="32">IFERROR(INDEX('[1]Monthly Tracker Form'!$E:$E, MATCH(D$3, '[1]Monthly Tracker Form'!$B:$B, 0)), "-")</f>
        <v>-</v>
      </c>
      <c r="E21" s="49" t="str">
        <f t="shared" si="32"/>
        <v>-</v>
      </c>
      <c r="F21" s="49" t="str">
        <f t="shared" si="32"/>
        <v>-</v>
      </c>
      <c r="G21" s="49" t="str">
        <f t="shared" si="32"/>
        <v>-</v>
      </c>
      <c r="H21" s="49" t="str">
        <f t="shared" si="32"/>
        <v>-</v>
      </c>
      <c r="I21" s="49" t="str">
        <f t="shared" si="32"/>
        <v>-</v>
      </c>
      <c r="J21" s="49" t="str">
        <f t="shared" si="32"/>
        <v>-</v>
      </c>
      <c r="K21" s="49" t="str">
        <f t="shared" si="32"/>
        <v>-</v>
      </c>
      <c r="L21" s="49" t="str">
        <f t="shared" si="32"/>
        <v>-</v>
      </c>
      <c r="M21" s="49" t="str">
        <f t="shared" si="32"/>
        <v>-</v>
      </c>
      <c r="N21" s="49" t="str">
        <f t="shared" si="32"/>
        <v>-</v>
      </c>
      <c r="O21" s="49" t="str">
        <f t="shared" si="32"/>
        <v>-</v>
      </c>
      <c r="P21" s="49" t="str">
        <f t="shared" si="32"/>
        <v>-</v>
      </c>
      <c r="Q21" s="49" t="str">
        <f t="shared" si="32"/>
        <v>-</v>
      </c>
      <c r="R21" s="49" t="str">
        <f t="shared" si="32"/>
        <v>-</v>
      </c>
      <c r="S21" s="49" t="str">
        <f t="shared" si="32"/>
        <v>-</v>
      </c>
      <c r="T21" s="49" t="str">
        <f t="shared" si="32"/>
        <v>-</v>
      </c>
      <c r="U21" s="49" t="str">
        <f t="shared" si="32"/>
        <v>-</v>
      </c>
      <c r="V21" s="49" t="str">
        <f t="shared" si="32"/>
        <v>-</v>
      </c>
      <c r="W21" s="49" t="str">
        <f t="shared" si="32"/>
        <v>-</v>
      </c>
      <c r="X21" s="49" t="str">
        <f t="shared" si="32"/>
        <v>-</v>
      </c>
      <c r="Y21" s="49" t="str">
        <f t="shared" si="32"/>
        <v>-</v>
      </c>
      <c r="Z21" s="49" t="str">
        <f t="shared" si="32"/>
        <v>-</v>
      </c>
      <c r="AA21" s="21" t="str">
        <f t="shared" si="32"/>
        <v>-</v>
      </c>
      <c r="AB21" s="49">
        <f t="shared" si="31"/>
        <v>0</v>
      </c>
      <c r="AC21" s="49"/>
      <c r="AD21" s="21"/>
      <c r="AE21" s="49"/>
    </row>
    <row r="22" spans="1:31" ht="14" x14ac:dyDescent="0.15">
      <c r="A22" s="73"/>
      <c r="B22" s="53" t="s">
        <v>61</v>
      </c>
      <c r="C22" s="54"/>
      <c r="D22" s="55" t="str">
        <f t="shared" ref="D22:AA22" si="33">IF(D21 = "-", "-",D20-D21)</f>
        <v>-</v>
      </c>
      <c r="E22" s="55" t="str">
        <f t="shared" si="33"/>
        <v>-</v>
      </c>
      <c r="F22" s="55" t="str">
        <f t="shared" si="33"/>
        <v>-</v>
      </c>
      <c r="G22" s="55" t="str">
        <f t="shared" si="33"/>
        <v>-</v>
      </c>
      <c r="H22" s="55" t="str">
        <f t="shared" si="33"/>
        <v>-</v>
      </c>
      <c r="I22" s="55" t="str">
        <f t="shared" si="33"/>
        <v>-</v>
      </c>
      <c r="J22" s="55" t="str">
        <f t="shared" si="33"/>
        <v>-</v>
      </c>
      <c r="K22" s="55" t="str">
        <f t="shared" si="33"/>
        <v>-</v>
      </c>
      <c r="L22" s="55" t="str">
        <f t="shared" si="33"/>
        <v>-</v>
      </c>
      <c r="M22" s="55" t="str">
        <f t="shared" si="33"/>
        <v>-</v>
      </c>
      <c r="N22" s="55" t="str">
        <f t="shared" si="33"/>
        <v>-</v>
      </c>
      <c r="O22" s="55" t="str">
        <f t="shared" si="33"/>
        <v>-</v>
      </c>
      <c r="P22" s="55" t="str">
        <f t="shared" si="33"/>
        <v>-</v>
      </c>
      <c r="Q22" s="55" t="str">
        <f t="shared" si="33"/>
        <v>-</v>
      </c>
      <c r="R22" s="55" t="str">
        <f t="shared" si="33"/>
        <v>-</v>
      </c>
      <c r="S22" s="55" t="str">
        <f t="shared" si="33"/>
        <v>-</v>
      </c>
      <c r="T22" s="55" t="str">
        <f t="shared" si="33"/>
        <v>-</v>
      </c>
      <c r="U22" s="55" t="str">
        <f t="shared" si="33"/>
        <v>-</v>
      </c>
      <c r="V22" s="55" t="str">
        <f t="shared" si="33"/>
        <v>-</v>
      </c>
      <c r="W22" s="55" t="str">
        <f t="shared" si="33"/>
        <v>-</v>
      </c>
      <c r="X22" s="55" t="str">
        <f t="shared" si="33"/>
        <v>-</v>
      </c>
      <c r="Y22" s="55" t="str">
        <f t="shared" si="33"/>
        <v>-</v>
      </c>
      <c r="Z22" s="55" t="str">
        <f t="shared" si="33"/>
        <v>-</v>
      </c>
      <c r="AA22" s="56" t="str">
        <f t="shared" si="33"/>
        <v>-</v>
      </c>
      <c r="AB22" s="49">
        <f t="shared" si="31"/>
        <v>0</v>
      </c>
      <c r="AC22" s="49"/>
      <c r="AD22" s="21"/>
      <c r="AE22" s="49"/>
    </row>
    <row r="23" spans="1:31" ht="6.75" customHeight="1" x14ac:dyDescent="0.15">
      <c r="A23" s="7"/>
      <c r="B23" s="4"/>
      <c r="C23" s="5"/>
      <c r="D23" s="58"/>
      <c r="E23" s="58"/>
      <c r="F23" s="59"/>
      <c r="G23" s="59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21"/>
      <c r="AB23" s="21"/>
      <c r="AC23" s="21"/>
      <c r="AD23" s="21"/>
      <c r="AE23" s="21"/>
    </row>
    <row r="24" spans="1:31" ht="14" x14ac:dyDescent="0.15">
      <c r="A24" s="71" t="s">
        <v>57</v>
      </c>
      <c r="B24" s="14" t="s">
        <v>18</v>
      </c>
      <c r="C24" s="5"/>
      <c r="D24" s="20" t="e">
        <f>('Monthly Budget'!B5/31)*7</f>
        <v>#VALUE!</v>
      </c>
      <c r="E24" s="20" t="e">
        <f>('Monthly Budget'!B5/31)*7</f>
        <v>#VALUE!</v>
      </c>
      <c r="F24" s="20" t="e">
        <f>('Monthly Budget'!B5/31)*3 + ('Monthly Budget'!C5/31)*4</f>
        <v>#VALUE!</v>
      </c>
      <c r="G24" s="20">
        <f t="shared" ref="G24:I24" si="34">($KTK$28:$BGC$2147647491)*7</f>
        <v>0</v>
      </c>
      <c r="H24" s="20">
        <f t="shared" si="34"/>
        <v>0</v>
      </c>
      <c r="I24" s="20">
        <f t="shared" si="34"/>
        <v>0</v>
      </c>
      <c r="J24" s="20">
        <f>('Monthly Budget'!$C5/31)*6 + ('Monthly Budget'!D5/28)</f>
        <v>0</v>
      </c>
      <c r="K24" s="20">
        <f t="shared" ref="K24:M24" si="35">($JPW$28:$BGC$2147713028)*7</f>
        <v>0</v>
      </c>
      <c r="L24" s="20">
        <f t="shared" si="35"/>
        <v>0</v>
      </c>
      <c r="M24" s="20">
        <f t="shared" si="35"/>
        <v>0</v>
      </c>
      <c r="N24" s="20">
        <f>('Monthly Budget'!$D5/28)*6 + 'Monthly Budget'!$E5/31</f>
        <v>0</v>
      </c>
      <c r="O24" s="20">
        <f t="shared" ref="O24:R24" si="36">($KTK$28:$BGC$2147778565)*7</f>
        <v>0</v>
      </c>
      <c r="P24" s="20">
        <f t="shared" si="36"/>
        <v>0</v>
      </c>
      <c r="Q24" s="20">
        <f t="shared" si="36"/>
        <v>0</v>
      </c>
      <c r="R24" s="20">
        <f t="shared" si="36"/>
        <v>0</v>
      </c>
      <c r="S24" s="20">
        <f>('Monthly Budget'!$E5/31)*2 + ('Monthly Budget'!$F5/30)*5</f>
        <v>0</v>
      </c>
      <c r="T24" s="20">
        <f t="shared" ref="T24:V24" si="37">($KJO$28:$BGC$2147844102)*7</f>
        <v>0</v>
      </c>
      <c r="U24" s="20">
        <f t="shared" si="37"/>
        <v>0</v>
      </c>
      <c r="V24" s="20">
        <f t="shared" si="37"/>
        <v>0</v>
      </c>
      <c r="W24" s="20">
        <f>('Monthly Budget'!$F5/30)*4 + ('Monthly Budget'!$G5/31)*3</f>
        <v>0</v>
      </c>
      <c r="X24" s="20">
        <f t="shared" ref="X24:Z24" si="38">($KTK$28:$BGC$2147909639)*7</f>
        <v>0</v>
      </c>
      <c r="Y24" s="20">
        <f t="shared" si="38"/>
        <v>0</v>
      </c>
      <c r="Z24" s="20">
        <f t="shared" si="38"/>
        <v>0</v>
      </c>
      <c r="AA24" s="21"/>
      <c r="AB24" s="20" t="e">
        <f t="shared" ref="AB24:AB26" si="39">SUM(D24:Z24)</f>
        <v>#VALUE!</v>
      </c>
      <c r="AC24" s="20"/>
      <c r="AD24" s="21"/>
      <c r="AE24" s="20"/>
    </row>
    <row r="25" spans="1:31" ht="14" x14ac:dyDescent="0.15">
      <c r="A25" s="72"/>
      <c r="B25" s="14" t="s">
        <v>41</v>
      </c>
      <c r="C25" s="60"/>
      <c r="D25" s="61" t="str">
        <f t="shared" ref="D25:Z25" si="40">IFERROR(INDEX('[1]Monthly Tracker Form'!$G:$G, MATCH(D$3, '[1]Monthly Tracker Form'!$B:$B, 0)), "-")</f>
        <v>-</v>
      </c>
      <c r="E25" s="61" t="str">
        <f t="shared" si="40"/>
        <v>-</v>
      </c>
      <c r="F25" s="61" t="str">
        <f t="shared" si="40"/>
        <v>-</v>
      </c>
      <c r="G25" s="61" t="str">
        <f t="shared" si="40"/>
        <v>-</v>
      </c>
      <c r="H25" s="61" t="str">
        <f t="shared" si="40"/>
        <v>-</v>
      </c>
      <c r="I25" s="61" t="str">
        <f t="shared" si="40"/>
        <v>-</v>
      </c>
      <c r="J25" s="61" t="str">
        <f t="shared" si="40"/>
        <v>-</v>
      </c>
      <c r="K25" s="61" t="str">
        <f t="shared" si="40"/>
        <v>-</v>
      </c>
      <c r="L25" s="61" t="str">
        <f t="shared" si="40"/>
        <v>-</v>
      </c>
      <c r="M25" s="61" t="str">
        <f t="shared" si="40"/>
        <v>-</v>
      </c>
      <c r="N25" s="61" t="str">
        <f t="shared" si="40"/>
        <v>-</v>
      </c>
      <c r="O25" s="61" t="str">
        <f t="shared" si="40"/>
        <v>-</v>
      </c>
      <c r="P25" s="61" t="str">
        <f t="shared" si="40"/>
        <v>-</v>
      </c>
      <c r="Q25" s="61" t="str">
        <f t="shared" si="40"/>
        <v>-</v>
      </c>
      <c r="R25" s="61" t="str">
        <f t="shared" si="40"/>
        <v>-</v>
      </c>
      <c r="S25" s="61" t="str">
        <f t="shared" si="40"/>
        <v>-</v>
      </c>
      <c r="T25" s="61" t="str">
        <f t="shared" si="40"/>
        <v>-</v>
      </c>
      <c r="U25" s="61" t="str">
        <f t="shared" si="40"/>
        <v>-</v>
      </c>
      <c r="V25" s="61" t="str">
        <f t="shared" si="40"/>
        <v>-</v>
      </c>
      <c r="W25" s="61" t="str">
        <f t="shared" si="40"/>
        <v>-</v>
      </c>
      <c r="X25" s="61" t="str">
        <f t="shared" si="40"/>
        <v>-</v>
      </c>
      <c r="Y25" s="61" t="str">
        <f t="shared" si="40"/>
        <v>-</v>
      </c>
      <c r="Z25" s="61" t="str">
        <f t="shared" si="40"/>
        <v>-</v>
      </c>
      <c r="AA25" s="21"/>
      <c r="AB25" s="20">
        <f t="shared" si="39"/>
        <v>0</v>
      </c>
      <c r="AC25" s="20"/>
      <c r="AD25" s="21"/>
      <c r="AE25" s="20"/>
    </row>
    <row r="26" spans="1:31" ht="14" x14ac:dyDescent="0.15">
      <c r="A26" s="73"/>
      <c r="B26" s="57" t="s">
        <v>61</v>
      </c>
      <c r="C26" s="54"/>
      <c r="D26" s="62" t="str">
        <f t="shared" ref="D26:Z26" si="41">IF(D25 = "-", "-",D24-D25)</f>
        <v>-</v>
      </c>
      <c r="E26" s="62" t="str">
        <f t="shared" si="41"/>
        <v>-</v>
      </c>
      <c r="F26" s="62" t="str">
        <f t="shared" si="41"/>
        <v>-</v>
      </c>
      <c r="G26" s="62" t="str">
        <f t="shared" si="41"/>
        <v>-</v>
      </c>
      <c r="H26" s="62" t="str">
        <f t="shared" si="41"/>
        <v>-</v>
      </c>
      <c r="I26" s="62" t="str">
        <f t="shared" si="41"/>
        <v>-</v>
      </c>
      <c r="J26" s="62" t="str">
        <f t="shared" si="41"/>
        <v>-</v>
      </c>
      <c r="K26" s="62" t="str">
        <f t="shared" si="41"/>
        <v>-</v>
      </c>
      <c r="L26" s="62" t="str">
        <f t="shared" si="41"/>
        <v>-</v>
      </c>
      <c r="M26" s="62" t="str">
        <f t="shared" si="41"/>
        <v>-</v>
      </c>
      <c r="N26" s="62" t="str">
        <f t="shared" si="41"/>
        <v>-</v>
      </c>
      <c r="O26" s="62" t="str">
        <f t="shared" si="41"/>
        <v>-</v>
      </c>
      <c r="P26" s="62" t="str">
        <f t="shared" si="41"/>
        <v>-</v>
      </c>
      <c r="Q26" s="62" t="str">
        <f t="shared" si="41"/>
        <v>-</v>
      </c>
      <c r="R26" s="62" t="str">
        <f t="shared" si="41"/>
        <v>-</v>
      </c>
      <c r="S26" s="62" t="str">
        <f t="shared" si="41"/>
        <v>-</v>
      </c>
      <c r="T26" s="62" t="str">
        <f t="shared" si="41"/>
        <v>-</v>
      </c>
      <c r="U26" s="62" t="str">
        <f t="shared" si="41"/>
        <v>-</v>
      </c>
      <c r="V26" s="62" t="str">
        <f t="shared" si="41"/>
        <v>-</v>
      </c>
      <c r="W26" s="62" t="str">
        <f t="shared" si="41"/>
        <v>-</v>
      </c>
      <c r="X26" s="62" t="str">
        <f t="shared" si="41"/>
        <v>-</v>
      </c>
      <c r="Y26" s="62" t="str">
        <f t="shared" si="41"/>
        <v>-</v>
      </c>
      <c r="Z26" s="62" t="str">
        <f t="shared" si="41"/>
        <v>-</v>
      </c>
      <c r="AA26" s="21"/>
      <c r="AB26" s="20">
        <f t="shared" si="39"/>
        <v>0</v>
      </c>
      <c r="AC26" s="20"/>
      <c r="AD26" s="21"/>
      <c r="AE26" s="20"/>
    </row>
    <row r="27" spans="1:31" ht="6.75" customHeight="1" x14ac:dyDescent="0.15">
      <c r="A27" s="28"/>
      <c r="B27" s="29"/>
      <c r="C27" s="5"/>
      <c r="D27" s="3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4" x14ac:dyDescent="0.15">
      <c r="A28" s="74" t="s">
        <v>94</v>
      </c>
      <c r="B28" s="35" t="s">
        <v>18</v>
      </c>
      <c r="C28" s="5"/>
      <c r="D28" s="39" t="e">
        <f>('Monthly Budget'!B6/31)*7</f>
        <v>#VALUE!</v>
      </c>
      <c r="E28" s="49" t="e">
        <f>('Monthly Budget'!B6/31)*7</f>
        <v>#VALUE!</v>
      </c>
      <c r="F28" s="49" t="e">
        <f>('Monthly Budget'!B6/31)*3 + ('Monthly Budget'!C6/31)*4</f>
        <v>#VALUE!</v>
      </c>
      <c r="G28" s="49" t="e">
        <f t="shared" ref="G28:I28" si="42">($KTK$33:$BGC$2147647491)*7</f>
        <v>#VALUE!</v>
      </c>
      <c r="H28" s="49" t="e">
        <f t="shared" si="42"/>
        <v>#VALUE!</v>
      </c>
      <c r="I28" s="49" t="e">
        <f t="shared" si="42"/>
        <v>#VALUE!</v>
      </c>
      <c r="J28" s="49" t="e">
        <f>('Monthly Budget'!$C6/31)*6 + ('Monthly Budget'!D6/28)</f>
        <v>#VALUE!</v>
      </c>
      <c r="K28" s="49">
        <f t="shared" ref="K28:M28" si="43">($JPW$33:$BGC$2147713028)*7</f>
        <v>0</v>
      </c>
      <c r="L28" s="49">
        <f t="shared" si="43"/>
        <v>0</v>
      </c>
      <c r="M28" s="49">
        <f t="shared" si="43"/>
        <v>0</v>
      </c>
      <c r="N28" s="49">
        <f>('Monthly Budget'!$D6/28)*6 + 'Monthly Budget'!$E6/31</f>
        <v>0</v>
      </c>
      <c r="O28" s="49">
        <f t="shared" ref="O28:R28" si="44">($KTK$33:$BGC$2147778565)*7</f>
        <v>0</v>
      </c>
      <c r="P28" s="49">
        <f t="shared" si="44"/>
        <v>0</v>
      </c>
      <c r="Q28" s="49">
        <f t="shared" si="44"/>
        <v>0</v>
      </c>
      <c r="R28" s="49">
        <f t="shared" si="44"/>
        <v>0</v>
      </c>
      <c r="S28" s="49" t="e">
        <f>('Monthly Budget'!$E6/31)*2 + ('Monthly Budget'!$F6/30)*5</f>
        <v>#VALUE!</v>
      </c>
      <c r="T28" s="49" t="e">
        <f t="shared" ref="T28:V28" si="45">($KJO$33:$BGC$2147844102)*7</f>
        <v>#VALUE!</v>
      </c>
      <c r="U28" s="49" t="e">
        <f t="shared" si="45"/>
        <v>#VALUE!</v>
      </c>
      <c r="V28" s="49" t="e">
        <f t="shared" si="45"/>
        <v>#VALUE!</v>
      </c>
      <c r="W28" s="49" t="e">
        <f>('Monthly Budget'!$F6/30)*4 + ('Monthly Budget'!$G6/31)*3</f>
        <v>#VALUE!</v>
      </c>
      <c r="X28" s="49" t="e">
        <f t="shared" ref="X28:Z28" si="46">($KTK$33:$BGC$2147909639)*7</f>
        <v>#VALUE!</v>
      </c>
      <c r="Y28" s="49" t="e">
        <f t="shared" si="46"/>
        <v>#VALUE!</v>
      </c>
      <c r="Z28" s="49" t="e">
        <f t="shared" si="46"/>
        <v>#VALUE!</v>
      </c>
      <c r="AA28" s="21"/>
      <c r="AB28" s="49" t="e">
        <f t="shared" ref="AB28:AB30" si="47">SUM(D28:Z28)</f>
        <v>#VALUE!</v>
      </c>
      <c r="AC28" s="49"/>
      <c r="AD28" s="21"/>
      <c r="AE28" s="49"/>
    </row>
    <row r="29" spans="1:31" ht="14" x14ac:dyDescent="0.15">
      <c r="A29" s="72"/>
      <c r="B29" s="35" t="s">
        <v>41</v>
      </c>
      <c r="C29" s="5"/>
      <c r="D29" s="49" t="str">
        <f t="shared" ref="D29:Z29" si="48">IFERROR(INDEX('[1]Monthly Tracker Form'!$F:$F, MATCH(D$3, '[1]Monthly Tracker Form'!$B:$B, 0)), "-")</f>
        <v>-</v>
      </c>
      <c r="E29" s="49" t="str">
        <f t="shared" si="48"/>
        <v>-</v>
      </c>
      <c r="F29" s="49" t="str">
        <f t="shared" si="48"/>
        <v>-</v>
      </c>
      <c r="G29" s="49" t="str">
        <f t="shared" si="48"/>
        <v>-</v>
      </c>
      <c r="H29" s="49" t="str">
        <f t="shared" si="48"/>
        <v>-</v>
      </c>
      <c r="I29" s="49" t="str">
        <f t="shared" si="48"/>
        <v>-</v>
      </c>
      <c r="J29" s="49" t="str">
        <f t="shared" si="48"/>
        <v>-</v>
      </c>
      <c r="K29" s="49" t="str">
        <f t="shared" si="48"/>
        <v>-</v>
      </c>
      <c r="L29" s="49" t="str">
        <f t="shared" si="48"/>
        <v>-</v>
      </c>
      <c r="M29" s="49" t="str">
        <f t="shared" si="48"/>
        <v>-</v>
      </c>
      <c r="N29" s="49" t="str">
        <f t="shared" si="48"/>
        <v>-</v>
      </c>
      <c r="O29" s="49" t="str">
        <f t="shared" si="48"/>
        <v>-</v>
      </c>
      <c r="P29" s="49" t="str">
        <f t="shared" si="48"/>
        <v>-</v>
      </c>
      <c r="Q29" s="49" t="str">
        <f t="shared" si="48"/>
        <v>-</v>
      </c>
      <c r="R29" s="49" t="str">
        <f t="shared" si="48"/>
        <v>-</v>
      </c>
      <c r="S29" s="49" t="str">
        <f t="shared" si="48"/>
        <v>-</v>
      </c>
      <c r="T29" s="49" t="str">
        <f t="shared" si="48"/>
        <v>-</v>
      </c>
      <c r="U29" s="49" t="str">
        <f t="shared" si="48"/>
        <v>-</v>
      </c>
      <c r="V29" s="49" t="str">
        <f t="shared" si="48"/>
        <v>-</v>
      </c>
      <c r="W29" s="49" t="str">
        <f t="shared" si="48"/>
        <v>-</v>
      </c>
      <c r="X29" s="49" t="str">
        <f t="shared" si="48"/>
        <v>-</v>
      </c>
      <c r="Y29" s="49" t="str">
        <f t="shared" si="48"/>
        <v>-</v>
      </c>
      <c r="Z29" s="49" t="str">
        <f t="shared" si="48"/>
        <v>-</v>
      </c>
      <c r="AA29" s="21"/>
      <c r="AB29" s="49">
        <f t="shared" si="47"/>
        <v>0</v>
      </c>
      <c r="AC29" s="49"/>
      <c r="AD29" s="21"/>
      <c r="AE29" s="49"/>
    </row>
    <row r="30" spans="1:31" ht="14" x14ac:dyDescent="0.15">
      <c r="A30" s="73"/>
      <c r="B30" s="53" t="s">
        <v>61</v>
      </c>
      <c r="C30" s="54"/>
      <c r="D30" s="63" t="str">
        <f t="shared" ref="D30:Z30" si="49">IF(D29 = "-", "-",D28-D29)</f>
        <v>-</v>
      </c>
      <c r="E30" s="63" t="str">
        <f t="shared" si="49"/>
        <v>-</v>
      </c>
      <c r="F30" s="63" t="str">
        <f t="shared" si="49"/>
        <v>-</v>
      </c>
      <c r="G30" s="63" t="str">
        <f t="shared" si="49"/>
        <v>-</v>
      </c>
      <c r="H30" s="63" t="str">
        <f t="shared" si="49"/>
        <v>-</v>
      </c>
      <c r="I30" s="63" t="str">
        <f t="shared" si="49"/>
        <v>-</v>
      </c>
      <c r="J30" s="63" t="str">
        <f t="shared" si="49"/>
        <v>-</v>
      </c>
      <c r="K30" s="63" t="str">
        <f t="shared" si="49"/>
        <v>-</v>
      </c>
      <c r="L30" s="63" t="str">
        <f t="shared" si="49"/>
        <v>-</v>
      </c>
      <c r="M30" s="63" t="str">
        <f t="shared" si="49"/>
        <v>-</v>
      </c>
      <c r="N30" s="63" t="str">
        <f t="shared" si="49"/>
        <v>-</v>
      </c>
      <c r="O30" s="63" t="str">
        <f t="shared" si="49"/>
        <v>-</v>
      </c>
      <c r="P30" s="63" t="str">
        <f t="shared" si="49"/>
        <v>-</v>
      </c>
      <c r="Q30" s="63" t="str">
        <f t="shared" si="49"/>
        <v>-</v>
      </c>
      <c r="R30" s="63" t="str">
        <f t="shared" si="49"/>
        <v>-</v>
      </c>
      <c r="S30" s="63" t="str">
        <f t="shared" si="49"/>
        <v>-</v>
      </c>
      <c r="T30" s="63" t="str">
        <f t="shared" si="49"/>
        <v>-</v>
      </c>
      <c r="U30" s="63" t="str">
        <f t="shared" si="49"/>
        <v>-</v>
      </c>
      <c r="V30" s="63" t="str">
        <f t="shared" si="49"/>
        <v>-</v>
      </c>
      <c r="W30" s="63" t="str">
        <f t="shared" si="49"/>
        <v>-</v>
      </c>
      <c r="X30" s="63" t="str">
        <f t="shared" si="49"/>
        <v>-</v>
      </c>
      <c r="Y30" s="63" t="str">
        <f t="shared" si="49"/>
        <v>-</v>
      </c>
      <c r="Z30" s="63" t="str">
        <f t="shared" si="49"/>
        <v>-</v>
      </c>
      <c r="AA30" s="56"/>
      <c r="AB30" s="49">
        <f t="shared" si="47"/>
        <v>0</v>
      </c>
      <c r="AC30" s="49"/>
      <c r="AD30" s="21"/>
      <c r="AE30" s="49"/>
    </row>
    <row r="31" spans="1:31" ht="6" customHeight="1" x14ac:dyDescent="0.15">
      <c r="A31" s="28"/>
      <c r="B31" s="29"/>
      <c r="C31" s="5"/>
      <c r="D31" s="3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4" x14ac:dyDescent="0.15">
      <c r="A32" s="71" t="s">
        <v>105</v>
      </c>
      <c r="B32" s="14" t="s">
        <v>18</v>
      </c>
      <c r="C32" s="5"/>
      <c r="D32" s="16" t="e">
        <f>('Monthly Budget'!B7/31)*7</f>
        <v>#VALUE!</v>
      </c>
      <c r="E32" s="20" t="e">
        <f>('Monthly Budget'!B7/31)*7</f>
        <v>#VALUE!</v>
      </c>
      <c r="F32" s="20" t="e">
        <f>('Monthly Budget'!B7/31)*3 + ('Monthly Budget'!C7/31)*4</f>
        <v>#VALUE!</v>
      </c>
      <c r="G32" s="20" t="e">
        <f t="shared" ref="G32:I32" si="50">($KTK$38:$BGC$2147647491)*7</f>
        <v>#VALUE!</v>
      </c>
      <c r="H32" s="20" t="e">
        <f t="shared" si="50"/>
        <v>#VALUE!</v>
      </c>
      <c r="I32" s="20" t="e">
        <f t="shared" si="50"/>
        <v>#VALUE!</v>
      </c>
      <c r="J32" s="20" t="e">
        <f>('Monthly Budget'!$C7/31)*6 + ('Monthly Budget'!D7/28)</f>
        <v>#VALUE!</v>
      </c>
      <c r="K32" s="20">
        <f t="shared" ref="K32:M32" si="51">($JPW$38:$BGC$2147713028)*7</f>
        <v>0</v>
      </c>
      <c r="L32" s="20">
        <f t="shared" si="51"/>
        <v>0</v>
      </c>
      <c r="M32" s="20">
        <f t="shared" si="51"/>
        <v>0</v>
      </c>
      <c r="N32" s="20">
        <f>('Monthly Budget'!$D7/28)*6 + 'Monthly Budget'!$E7/31</f>
        <v>0</v>
      </c>
      <c r="O32" s="20">
        <f t="shared" ref="O32:R32" si="52">($KTK$38:$BGC$2147778565)*7</f>
        <v>0</v>
      </c>
      <c r="P32" s="20">
        <f t="shared" si="52"/>
        <v>0</v>
      </c>
      <c r="Q32" s="20">
        <f t="shared" si="52"/>
        <v>0</v>
      </c>
      <c r="R32" s="20">
        <f t="shared" si="52"/>
        <v>0</v>
      </c>
      <c r="S32" s="20">
        <f>('Monthly Budget'!$E7/31)*2 + ('Monthly Budget'!$F7/30)*5</f>
        <v>0</v>
      </c>
      <c r="T32" s="20">
        <f t="shared" ref="T32:V32" si="53">($KJO$38:$BGC$2147844102)*7</f>
        <v>0</v>
      </c>
      <c r="U32" s="20">
        <f t="shared" si="53"/>
        <v>0</v>
      </c>
      <c r="V32" s="20">
        <f t="shared" si="53"/>
        <v>0</v>
      </c>
      <c r="W32" s="20">
        <f>('Monthly Budget'!$F7/30)*4 + ('Monthly Budget'!$G7/31)*3</f>
        <v>0</v>
      </c>
      <c r="X32" s="20">
        <f t="shared" ref="X32:Z32" si="54">($KTK$38:$BGC$2147909639)*7</f>
        <v>0</v>
      </c>
      <c r="Y32" s="20">
        <f t="shared" si="54"/>
        <v>0</v>
      </c>
      <c r="Z32" s="20">
        <f t="shared" si="54"/>
        <v>0</v>
      </c>
      <c r="AA32" s="21"/>
      <c r="AB32" s="20" t="e">
        <f t="shared" ref="AB32:AB34" si="55">SUM(D32:Z32)</f>
        <v>#VALUE!</v>
      </c>
      <c r="AC32" s="20"/>
      <c r="AD32" s="21"/>
      <c r="AE32" s="20"/>
    </row>
    <row r="33" spans="1:31" ht="14" x14ac:dyDescent="0.15">
      <c r="A33" s="72"/>
      <c r="B33" s="14" t="s">
        <v>41</v>
      </c>
      <c r="C33" s="5"/>
      <c r="D33" s="16" t="str">
        <f t="shared" ref="D33:Z33" si="56">IFERROR(INDEX('[1]Monthly Tracker Form'!$H:$H, MATCH(D$3, '[1]Monthly Tracker Form'!$B:$B, 0)), "-")</f>
        <v>-</v>
      </c>
      <c r="E33" s="16" t="str">
        <f t="shared" si="56"/>
        <v>-</v>
      </c>
      <c r="F33" s="16" t="str">
        <f t="shared" si="56"/>
        <v>-</v>
      </c>
      <c r="G33" s="16" t="str">
        <f t="shared" si="56"/>
        <v>-</v>
      </c>
      <c r="H33" s="16" t="str">
        <f t="shared" si="56"/>
        <v>-</v>
      </c>
      <c r="I33" s="16" t="str">
        <f t="shared" si="56"/>
        <v>-</v>
      </c>
      <c r="J33" s="16" t="str">
        <f t="shared" si="56"/>
        <v>-</v>
      </c>
      <c r="K33" s="16" t="str">
        <f t="shared" si="56"/>
        <v>-</v>
      </c>
      <c r="L33" s="16" t="str">
        <f t="shared" si="56"/>
        <v>-</v>
      </c>
      <c r="M33" s="16" t="str">
        <f t="shared" si="56"/>
        <v>-</v>
      </c>
      <c r="N33" s="16" t="str">
        <f t="shared" si="56"/>
        <v>-</v>
      </c>
      <c r="O33" s="16" t="str">
        <f t="shared" si="56"/>
        <v>-</v>
      </c>
      <c r="P33" s="16" t="str">
        <f t="shared" si="56"/>
        <v>-</v>
      </c>
      <c r="Q33" s="16" t="str">
        <f t="shared" si="56"/>
        <v>-</v>
      </c>
      <c r="R33" s="16" t="str">
        <f t="shared" si="56"/>
        <v>-</v>
      </c>
      <c r="S33" s="16" t="str">
        <f t="shared" si="56"/>
        <v>-</v>
      </c>
      <c r="T33" s="16" t="str">
        <f t="shared" si="56"/>
        <v>-</v>
      </c>
      <c r="U33" s="16" t="str">
        <f t="shared" si="56"/>
        <v>-</v>
      </c>
      <c r="V33" s="16" t="str">
        <f t="shared" si="56"/>
        <v>-</v>
      </c>
      <c r="W33" s="16" t="str">
        <f t="shared" si="56"/>
        <v>-</v>
      </c>
      <c r="X33" s="16" t="str">
        <f t="shared" si="56"/>
        <v>-</v>
      </c>
      <c r="Y33" s="16" t="str">
        <f t="shared" si="56"/>
        <v>-</v>
      </c>
      <c r="Z33" s="16" t="str">
        <f t="shared" si="56"/>
        <v>-</v>
      </c>
      <c r="AA33" s="21"/>
      <c r="AB33" s="20">
        <f t="shared" si="55"/>
        <v>0</v>
      </c>
      <c r="AC33" s="20"/>
      <c r="AD33" s="21"/>
      <c r="AE33" s="20"/>
    </row>
    <row r="34" spans="1:31" ht="14" x14ac:dyDescent="0.15">
      <c r="A34" s="73"/>
      <c r="B34" s="57" t="s">
        <v>61</v>
      </c>
      <c r="C34" s="54"/>
      <c r="D34" s="64" t="str">
        <f t="shared" ref="D34:Z34" si="57">IF(D33 = "-", "-",D32-D33)</f>
        <v>-</v>
      </c>
      <c r="E34" s="64" t="str">
        <f t="shared" si="57"/>
        <v>-</v>
      </c>
      <c r="F34" s="64" t="str">
        <f t="shared" si="57"/>
        <v>-</v>
      </c>
      <c r="G34" s="64" t="str">
        <f t="shared" si="57"/>
        <v>-</v>
      </c>
      <c r="H34" s="64" t="str">
        <f t="shared" si="57"/>
        <v>-</v>
      </c>
      <c r="I34" s="64" t="str">
        <f t="shared" si="57"/>
        <v>-</v>
      </c>
      <c r="J34" s="64" t="str">
        <f t="shared" si="57"/>
        <v>-</v>
      </c>
      <c r="K34" s="64" t="str">
        <f t="shared" si="57"/>
        <v>-</v>
      </c>
      <c r="L34" s="64" t="str">
        <f t="shared" si="57"/>
        <v>-</v>
      </c>
      <c r="M34" s="64" t="str">
        <f t="shared" si="57"/>
        <v>-</v>
      </c>
      <c r="N34" s="64" t="str">
        <f t="shared" si="57"/>
        <v>-</v>
      </c>
      <c r="O34" s="64" t="str">
        <f t="shared" si="57"/>
        <v>-</v>
      </c>
      <c r="P34" s="64" t="str">
        <f t="shared" si="57"/>
        <v>-</v>
      </c>
      <c r="Q34" s="64" t="str">
        <f t="shared" si="57"/>
        <v>-</v>
      </c>
      <c r="R34" s="64" t="str">
        <f t="shared" si="57"/>
        <v>-</v>
      </c>
      <c r="S34" s="64" t="str">
        <f t="shared" si="57"/>
        <v>-</v>
      </c>
      <c r="T34" s="64" t="str">
        <f t="shared" si="57"/>
        <v>-</v>
      </c>
      <c r="U34" s="64" t="str">
        <f t="shared" si="57"/>
        <v>-</v>
      </c>
      <c r="V34" s="64" t="str">
        <f t="shared" si="57"/>
        <v>-</v>
      </c>
      <c r="W34" s="64" t="str">
        <f t="shared" si="57"/>
        <v>-</v>
      </c>
      <c r="X34" s="64" t="str">
        <f t="shared" si="57"/>
        <v>-</v>
      </c>
      <c r="Y34" s="64" t="str">
        <f t="shared" si="57"/>
        <v>-</v>
      </c>
      <c r="Z34" s="64" t="str">
        <f t="shared" si="57"/>
        <v>-</v>
      </c>
      <c r="AA34" s="56"/>
      <c r="AB34" s="20">
        <f t="shared" si="55"/>
        <v>0</v>
      </c>
      <c r="AC34" s="20"/>
      <c r="AD34" s="21"/>
      <c r="AE34" s="20"/>
    </row>
    <row r="35" spans="1:31" ht="6.75" customHeight="1" x14ac:dyDescent="0.15">
      <c r="A35" s="28"/>
      <c r="B35" s="29"/>
      <c r="C35" s="5"/>
      <c r="D35" s="3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4" x14ac:dyDescent="0.15">
      <c r="A36" s="78" t="s">
        <v>112</v>
      </c>
      <c r="B36" s="35" t="s">
        <v>18</v>
      </c>
      <c r="C36" s="5"/>
      <c r="D36" s="49" t="e">
        <f>('Monthly Budget'!B8/31)*7</f>
        <v>#VALUE!</v>
      </c>
      <c r="E36" s="49" t="e">
        <f>('Monthly Budget'!B8/31)*7</f>
        <v>#VALUE!</v>
      </c>
      <c r="F36" s="49" t="e">
        <f>('Monthly Budget'!B8/31)*3 + ('Monthly Budget'!C8/31)*4</f>
        <v>#VALUE!</v>
      </c>
      <c r="G36" s="49" t="e">
        <f t="shared" ref="G36:I36" si="58">($KTK$43:$BGC$2147647491)*7</f>
        <v>#VALUE!</v>
      </c>
      <c r="H36" s="49" t="e">
        <f t="shared" si="58"/>
        <v>#VALUE!</v>
      </c>
      <c r="I36" s="49" t="e">
        <f t="shared" si="58"/>
        <v>#VALUE!</v>
      </c>
      <c r="J36" s="49" t="e">
        <f>('Monthly Budget'!$C8/31)*6 + ('Monthly Budget'!D8/28)</f>
        <v>#VALUE!</v>
      </c>
      <c r="K36" s="49">
        <f t="shared" ref="K36:M36" si="59">($JPW$43:$BGC$2147713028)*7</f>
        <v>0</v>
      </c>
      <c r="L36" s="49">
        <f t="shared" si="59"/>
        <v>0</v>
      </c>
      <c r="M36" s="49">
        <f t="shared" si="59"/>
        <v>0</v>
      </c>
      <c r="N36" s="49">
        <f>('Monthly Budget'!$D8/28)*6 + 'Monthly Budget'!$E8/31</f>
        <v>0</v>
      </c>
      <c r="O36" s="49">
        <f t="shared" ref="O36:R36" si="60">($KTK$43:$BGC$2147778565)*7</f>
        <v>0</v>
      </c>
      <c r="P36" s="49">
        <f t="shared" si="60"/>
        <v>0</v>
      </c>
      <c r="Q36" s="49">
        <f t="shared" si="60"/>
        <v>0</v>
      </c>
      <c r="R36" s="49">
        <f t="shared" si="60"/>
        <v>0</v>
      </c>
      <c r="S36" s="49">
        <f>('Monthly Budget'!$E8/31)*2 + ('Monthly Budget'!$F8/30)*5</f>
        <v>0</v>
      </c>
      <c r="T36" s="49">
        <f t="shared" ref="T36:V36" si="61">($KJO$43:$BGC$2147844102)*7</f>
        <v>0</v>
      </c>
      <c r="U36" s="49">
        <f t="shared" si="61"/>
        <v>0</v>
      </c>
      <c r="V36" s="49">
        <f t="shared" si="61"/>
        <v>0</v>
      </c>
      <c r="W36" s="49">
        <f>('Monthly Budget'!$F8/30)*4 + ('Monthly Budget'!$G8/31)*3</f>
        <v>0</v>
      </c>
      <c r="X36" s="49">
        <f t="shared" ref="X36:Z36" si="62">($KTK$43:$BGC$2147909639)*7</f>
        <v>0</v>
      </c>
      <c r="Y36" s="49">
        <f t="shared" si="62"/>
        <v>0</v>
      </c>
      <c r="Z36" s="49">
        <f t="shared" si="62"/>
        <v>0</v>
      </c>
      <c r="AA36" s="21"/>
      <c r="AB36" s="49" t="e">
        <f t="shared" ref="AB36:AB38" si="63">SUM(D36:Z36)</f>
        <v>#VALUE!</v>
      </c>
      <c r="AC36" s="49"/>
      <c r="AD36" s="21"/>
      <c r="AE36" s="49"/>
    </row>
    <row r="37" spans="1:31" ht="14" x14ac:dyDescent="0.15">
      <c r="A37" s="72"/>
      <c r="B37" s="35" t="s">
        <v>41</v>
      </c>
      <c r="C37" s="5"/>
      <c r="D37" s="49" t="str">
        <f t="shared" ref="D37:Z37" si="64">IFERROR(INDEX('[1]Monthly Tracker Form'!$I:$I, MATCH(D$3, '[1]Monthly Tracker Form'!$B:$B, 0)), "-")</f>
        <v>-</v>
      </c>
      <c r="E37" s="49" t="str">
        <f t="shared" si="64"/>
        <v>-</v>
      </c>
      <c r="F37" s="49" t="str">
        <f t="shared" si="64"/>
        <v>-</v>
      </c>
      <c r="G37" s="49" t="str">
        <f t="shared" si="64"/>
        <v>-</v>
      </c>
      <c r="H37" s="49" t="str">
        <f t="shared" si="64"/>
        <v>-</v>
      </c>
      <c r="I37" s="49" t="str">
        <f t="shared" si="64"/>
        <v>-</v>
      </c>
      <c r="J37" s="49" t="str">
        <f t="shared" si="64"/>
        <v>-</v>
      </c>
      <c r="K37" s="49" t="str">
        <f t="shared" si="64"/>
        <v>-</v>
      </c>
      <c r="L37" s="49" t="str">
        <f t="shared" si="64"/>
        <v>-</v>
      </c>
      <c r="M37" s="49" t="str">
        <f t="shared" si="64"/>
        <v>-</v>
      </c>
      <c r="N37" s="49" t="str">
        <f t="shared" si="64"/>
        <v>-</v>
      </c>
      <c r="O37" s="49" t="str">
        <f t="shared" si="64"/>
        <v>-</v>
      </c>
      <c r="P37" s="49" t="str">
        <f t="shared" si="64"/>
        <v>-</v>
      </c>
      <c r="Q37" s="49" t="str">
        <f t="shared" si="64"/>
        <v>-</v>
      </c>
      <c r="R37" s="49" t="str">
        <f t="shared" si="64"/>
        <v>-</v>
      </c>
      <c r="S37" s="49" t="str">
        <f t="shared" si="64"/>
        <v>-</v>
      </c>
      <c r="T37" s="49" t="str">
        <f t="shared" si="64"/>
        <v>-</v>
      </c>
      <c r="U37" s="49" t="str">
        <f t="shared" si="64"/>
        <v>-</v>
      </c>
      <c r="V37" s="49" t="str">
        <f t="shared" si="64"/>
        <v>-</v>
      </c>
      <c r="W37" s="49" t="str">
        <f t="shared" si="64"/>
        <v>-</v>
      </c>
      <c r="X37" s="49" t="str">
        <f t="shared" si="64"/>
        <v>-</v>
      </c>
      <c r="Y37" s="49" t="str">
        <f t="shared" si="64"/>
        <v>-</v>
      </c>
      <c r="Z37" s="49" t="str">
        <f t="shared" si="64"/>
        <v>-</v>
      </c>
      <c r="AA37" s="21"/>
      <c r="AB37" s="49">
        <f t="shared" si="63"/>
        <v>0</v>
      </c>
      <c r="AC37" s="49"/>
      <c r="AD37" s="21"/>
      <c r="AE37" s="49"/>
    </row>
    <row r="38" spans="1:31" ht="14" x14ac:dyDescent="0.15">
      <c r="A38" s="73"/>
      <c r="B38" s="53" t="s">
        <v>61</v>
      </c>
      <c r="C38" s="54"/>
      <c r="D38" s="55" t="str">
        <f t="shared" ref="D38:Z38" si="65">IF(D37 = "-", "-",D36-D37)</f>
        <v>-</v>
      </c>
      <c r="E38" s="55" t="str">
        <f t="shared" si="65"/>
        <v>-</v>
      </c>
      <c r="F38" s="55" t="str">
        <f t="shared" si="65"/>
        <v>-</v>
      </c>
      <c r="G38" s="55" t="str">
        <f t="shared" si="65"/>
        <v>-</v>
      </c>
      <c r="H38" s="55" t="str">
        <f t="shared" si="65"/>
        <v>-</v>
      </c>
      <c r="I38" s="55" t="str">
        <f t="shared" si="65"/>
        <v>-</v>
      </c>
      <c r="J38" s="55" t="str">
        <f t="shared" si="65"/>
        <v>-</v>
      </c>
      <c r="K38" s="55" t="str">
        <f t="shared" si="65"/>
        <v>-</v>
      </c>
      <c r="L38" s="55" t="str">
        <f t="shared" si="65"/>
        <v>-</v>
      </c>
      <c r="M38" s="55" t="str">
        <f t="shared" si="65"/>
        <v>-</v>
      </c>
      <c r="N38" s="55" t="str">
        <f t="shared" si="65"/>
        <v>-</v>
      </c>
      <c r="O38" s="55" t="str">
        <f t="shared" si="65"/>
        <v>-</v>
      </c>
      <c r="P38" s="55" t="str">
        <f t="shared" si="65"/>
        <v>-</v>
      </c>
      <c r="Q38" s="55" t="str">
        <f t="shared" si="65"/>
        <v>-</v>
      </c>
      <c r="R38" s="55" t="str">
        <f t="shared" si="65"/>
        <v>-</v>
      </c>
      <c r="S38" s="55" t="str">
        <f t="shared" si="65"/>
        <v>-</v>
      </c>
      <c r="T38" s="55" t="str">
        <f t="shared" si="65"/>
        <v>-</v>
      </c>
      <c r="U38" s="55" t="str">
        <f t="shared" si="65"/>
        <v>-</v>
      </c>
      <c r="V38" s="55" t="str">
        <f t="shared" si="65"/>
        <v>-</v>
      </c>
      <c r="W38" s="55" t="str">
        <f t="shared" si="65"/>
        <v>-</v>
      </c>
      <c r="X38" s="55" t="str">
        <f t="shared" si="65"/>
        <v>-</v>
      </c>
      <c r="Y38" s="55" t="str">
        <f t="shared" si="65"/>
        <v>-</v>
      </c>
      <c r="Z38" s="55" t="str">
        <f t="shared" si="65"/>
        <v>-</v>
      </c>
      <c r="AA38" s="56"/>
      <c r="AB38" s="49">
        <f t="shared" si="63"/>
        <v>0</v>
      </c>
      <c r="AC38" s="49"/>
      <c r="AD38" s="21"/>
      <c r="AE38" s="49"/>
    </row>
    <row r="39" spans="1:31" ht="6" customHeight="1" x14ac:dyDescent="0.15">
      <c r="A39" s="65"/>
      <c r="B39" s="4"/>
      <c r="C39" s="5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21"/>
      <c r="AB39" s="21"/>
      <c r="AC39" s="21"/>
      <c r="AD39" s="21"/>
      <c r="AE39" s="21"/>
    </row>
    <row r="40" spans="1:31" ht="14" x14ac:dyDescent="0.15">
      <c r="A40" s="71" t="s">
        <v>119</v>
      </c>
      <c r="B40" s="14" t="s">
        <v>18</v>
      </c>
      <c r="C40" s="5"/>
      <c r="D40" s="20" t="e">
        <f t="shared" ref="D40:E40" si="66">($KTK$48:$BGC$2147581954)*7</f>
        <v>#VALUE!</v>
      </c>
      <c r="E40" s="20" t="e">
        <f t="shared" si="66"/>
        <v>#VALUE!</v>
      </c>
      <c r="F40" s="20" t="e">
        <f>('Monthly Budget'!B9/31)*3 + ('Monthly Budget'!C9/31)*4</f>
        <v>#VALUE!</v>
      </c>
      <c r="G40" s="20" t="e">
        <f t="shared" ref="G40:I40" si="67">($KTK$48:$BGC$2147647491)*7</f>
        <v>#VALUE!</v>
      </c>
      <c r="H40" s="20" t="e">
        <f t="shared" si="67"/>
        <v>#VALUE!</v>
      </c>
      <c r="I40" s="20" t="e">
        <f t="shared" si="67"/>
        <v>#VALUE!</v>
      </c>
      <c r="J40" s="20" t="e">
        <f>('Monthly Budget'!$C9/31)*6 + ('Monthly Budget'!D9/28)</f>
        <v>#VALUE!</v>
      </c>
      <c r="K40" s="20">
        <f t="shared" ref="K40:M40" si="68">($JPW$48:$BGC$2147713028)*7</f>
        <v>0</v>
      </c>
      <c r="L40" s="20">
        <f t="shared" si="68"/>
        <v>0</v>
      </c>
      <c r="M40" s="20">
        <f t="shared" si="68"/>
        <v>0</v>
      </c>
      <c r="N40" s="20">
        <f>('Monthly Budget'!$D9/28)*6 + 'Monthly Budget'!$E9/31</f>
        <v>0</v>
      </c>
      <c r="O40" s="20">
        <f t="shared" ref="O40:R40" si="69">($KTK$48:$BGC$2147778565)*7</f>
        <v>0</v>
      </c>
      <c r="P40" s="20">
        <f t="shared" si="69"/>
        <v>0</v>
      </c>
      <c r="Q40" s="20">
        <f t="shared" si="69"/>
        <v>0</v>
      </c>
      <c r="R40" s="20">
        <f t="shared" si="69"/>
        <v>0</v>
      </c>
      <c r="S40" s="20">
        <f>('Monthly Budget'!$E9/31)*2 + ('Monthly Budget'!$F9/30)*5</f>
        <v>0</v>
      </c>
      <c r="T40" s="20">
        <f t="shared" ref="T40:V40" si="70">($KJO$48:$BGC$2147844102)*7</f>
        <v>0</v>
      </c>
      <c r="U40" s="20">
        <f t="shared" si="70"/>
        <v>0</v>
      </c>
      <c r="V40" s="20">
        <f t="shared" si="70"/>
        <v>0</v>
      </c>
      <c r="W40" s="20">
        <f>('Monthly Budget'!$F9/30)*4 + ('Monthly Budget'!$G9/31)*3</f>
        <v>0</v>
      </c>
      <c r="X40" s="20">
        <f t="shared" ref="X40:Z40" si="71">($KTK$48:$BGC$2147909639)*7</f>
        <v>0</v>
      </c>
      <c r="Y40" s="20">
        <f t="shared" si="71"/>
        <v>0</v>
      </c>
      <c r="Z40" s="20">
        <f t="shared" si="71"/>
        <v>0</v>
      </c>
      <c r="AA40" s="21"/>
      <c r="AB40" s="20" t="e">
        <f t="shared" ref="AB40:AB42" si="72">SUM(D40:Z40)</f>
        <v>#VALUE!</v>
      </c>
      <c r="AC40" s="20"/>
      <c r="AD40" s="21"/>
      <c r="AE40" s="20"/>
    </row>
    <row r="41" spans="1:31" ht="14" x14ac:dyDescent="0.15">
      <c r="A41" s="72"/>
      <c r="B41" s="14" t="s">
        <v>41</v>
      </c>
      <c r="C41" s="5"/>
      <c r="D41" s="20" t="str">
        <f t="shared" ref="D41:Z41" si="73">IFERROR(INDEX('[1]Monthly Tracker Form'!$J:$J, MATCH(D$3, '[1]Monthly Tracker Form'!$B:$B, 0)), "-")</f>
        <v>-</v>
      </c>
      <c r="E41" s="20" t="str">
        <f t="shared" si="73"/>
        <v>-</v>
      </c>
      <c r="F41" s="20" t="str">
        <f t="shared" si="73"/>
        <v>-</v>
      </c>
      <c r="G41" s="20" t="str">
        <f t="shared" si="73"/>
        <v>-</v>
      </c>
      <c r="H41" s="20" t="str">
        <f t="shared" si="73"/>
        <v>-</v>
      </c>
      <c r="I41" s="20" t="str">
        <f t="shared" si="73"/>
        <v>-</v>
      </c>
      <c r="J41" s="20" t="str">
        <f t="shared" si="73"/>
        <v>-</v>
      </c>
      <c r="K41" s="20" t="str">
        <f t="shared" si="73"/>
        <v>-</v>
      </c>
      <c r="L41" s="20" t="str">
        <f t="shared" si="73"/>
        <v>-</v>
      </c>
      <c r="M41" s="20" t="str">
        <f t="shared" si="73"/>
        <v>-</v>
      </c>
      <c r="N41" s="20" t="str">
        <f t="shared" si="73"/>
        <v>-</v>
      </c>
      <c r="O41" s="20" t="str">
        <f t="shared" si="73"/>
        <v>-</v>
      </c>
      <c r="P41" s="20" t="str">
        <f t="shared" si="73"/>
        <v>-</v>
      </c>
      <c r="Q41" s="20" t="str">
        <f t="shared" si="73"/>
        <v>-</v>
      </c>
      <c r="R41" s="20" t="str">
        <f t="shared" si="73"/>
        <v>-</v>
      </c>
      <c r="S41" s="20" t="str">
        <f t="shared" si="73"/>
        <v>-</v>
      </c>
      <c r="T41" s="20" t="str">
        <f t="shared" si="73"/>
        <v>-</v>
      </c>
      <c r="U41" s="20" t="str">
        <f t="shared" si="73"/>
        <v>-</v>
      </c>
      <c r="V41" s="20" t="str">
        <f t="shared" si="73"/>
        <v>-</v>
      </c>
      <c r="W41" s="20" t="str">
        <f t="shared" si="73"/>
        <v>-</v>
      </c>
      <c r="X41" s="20" t="str">
        <f t="shared" si="73"/>
        <v>-</v>
      </c>
      <c r="Y41" s="20" t="str">
        <f t="shared" si="73"/>
        <v>-</v>
      </c>
      <c r="Z41" s="20" t="str">
        <f t="shared" si="73"/>
        <v>-</v>
      </c>
      <c r="AA41" s="21"/>
      <c r="AB41" s="20">
        <f t="shared" si="72"/>
        <v>0</v>
      </c>
      <c r="AC41" s="20"/>
      <c r="AD41" s="21"/>
      <c r="AE41" s="20"/>
    </row>
    <row r="42" spans="1:31" ht="14" x14ac:dyDescent="0.15">
      <c r="A42" s="73"/>
      <c r="B42" s="57" t="s">
        <v>61</v>
      </c>
      <c r="C42" s="54"/>
      <c r="D42" s="26" t="str">
        <f t="shared" ref="D42:Z42" si="74">IF(D41 = "-", "-",D40-D41)</f>
        <v>-</v>
      </c>
      <c r="E42" s="26" t="str">
        <f t="shared" si="74"/>
        <v>-</v>
      </c>
      <c r="F42" s="26" t="str">
        <f t="shared" si="74"/>
        <v>-</v>
      </c>
      <c r="G42" s="26" t="str">
        <f t="shared" si="74"/>
        <v>-</v>
      </c>
      <c r="H42" s="26" t="str">
        <f t="shared" si="74"/>
        <v>-</v>
      </c>
      <c r="I42" s="26" t="str">
        <f t="shared" si="74"/>
        <v>-</v>
      </c>
      <c r="J42" s="26" t="str">
        <f t="shared" si="74"/>
        <v>-</v>
      </c>
      <c r="K42" s="26" t="str">
        <f t="shared" si="74"/>
        <v>-</v>
      </c>
      <c r="L42" s="26" t="str">
        <f t="shared" si="74"/>
        <v>-</v>
      </c>
      <c r="M42" s="26" t="str">
        <f t="shared" si="74"/>
        <v>-</v>
      </c>
      <c r="N42" s="26" t="str">
        <f t="shared" si="74"/>
        <v>-</v>
      </c>
      <c r="O42" s="26" t="str">
        <f t="shared" si="74"/>
        <v>-</v>
      </c>
      <c r="P42" s="26" t="str">
        <f t="shared" si="74"/>
        <v>-</v>
      </c>
      <c r="Q42" s="26" t="str">
        <f t="shared" si="74"/>
        <v>-</v>
      </c>
      <c r="R42" s="26" t="str">
        <f t="shared" si="74"/>
        <v>-</v>
      </c>
      <c r="S42" s="26" t="str">
        <f t="shared" si="74"/>
        <v>-</v>
      </c>
      <c r="T42" s="26" t="str">
        <f t="shared" si="74"/>
        <v>-</v>
      </c>
      <c r="U42" s="26" t="str">
        <f t="shared" si="74"/>
        <v>-</v>
      </c>
      <c r="V42" s="26" t="str">
        <f t="shared" si="74"/>
        <v>-</v>
      </c>
      <c r="W42" s="26" t="str">
        <f t="shared" si="74"/>
        <v>-</v>
      </c>
      <c r="X42" s="26" t="str">
        <f t="shared" si="74"/>
        <v>-</v>
      </c>
      <c r="Y42" s="26" t="str">
        <f t="shared" si="74"/>
        <v>-</v>
      </c>
      <c r="Z42" s="26" t="str">
        <f t="shared" si="74"/>
        <v>-</v>
      </c>
      <c r="AA42" s="56"/>
      <c r="AB42" s="20">
        <f t="shared" si="72"/>
        <v>0</v>
      </c>
      <c r="AC42" s="20"/>
      <c r="AD42" s="21"/>
      <c r="AE42" s="20"/>
    </row>
    <row r="43" spans="1:31" ht="6.75" customHeight="1" x14ac:dyDescent="0.15">
      <c r="A43" s="66"/>
      <c r="B43" s="4"/>
      <c r="C43" s="5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21"/>
      <c r="AB43" s="21"/>
      <c r="AC43" s="21"/>
      <c r="AD43" s="21"/>
      <c r="AE43" s="21"/>
    </row>
    <row r="44" spans="1:31" ht="14" x14ac:dyDescent="0.15">
      <c r="A44" s="78" t="s">
        <v>120</v>
      </c>
      <c r="B44" s="35" t="s">
        <v>18</v>
      </c>
      <c r="C44" s="5"/>
      <c r="D44" s="49">
        <f t="shared" ref="D44:E44" si="75">($KTK$53:$BGC$2147581954)*7</f>
        <v>0</v>
      </c>
      <c r="E44" s="49">
        <f t="shared" si="75"/>
        <v>0</v>
      </c>
      <c r="F44" s="49">
        <f>('Monthly Budget'!B10/31)*3 + ('Monthly Budget'!C10/31)*4</f>
        <v>0</v>
      </c>
      <c r="G44" s="49">
        <f t="shared" ref="G44:I44" si="76">($KTK$53:$BGC$2147647491)*7</f>
        <v>0</v>
      </c>
      <c r="H44" s="49">
        <f t="shared" si="76"/>
        <v>0</v>
      </c>
      <c r="I44" s="49">
        <f t="shared" si="76"/>
        <v>0</v>
      </c>
      <c r="J44" s="49">
        <f>('Monthly Budget'!$C10/31)*6 + ('Monthly Budget'!D10/28)</f>
        <v>0</v>
      </c>
      <c r="K44" s="49">
        <f t="shared" ref="K44:M44" si="77">($JPW$53:$BGC$2147713028)*7</f>
        <v>0</v>
      </c>
      <c r="L44" s="49">
        <f t="shared" si="77"/>
        <v>0</v>
      </c>
      <c r="M44" s="49">
        <f t="shared" si="77"/>
        <v>0</v>
      </c>
      <c r="N44" s="49">
        <f>('Monthly Budget'!$D10/28)*6 + 'Monthly Budget'!$E10/31</f>
        <v>0</v>
      </c>
      <c r="O44" s="49">
        <f t="shared" ref="O44:R44" si="78">($KTK$53:$BGC$2147778565)*7</f>
        <v>0</v>
      </c>
      <c r="P44" s="49">
        <f t="shared" si="78"/>
        <v>0</v>
      </c>
      <c r="Q44" s="49">
        <f t="shared" si="78"/>
        <v>0</v>
      </c>
      <c r="R44" s="49">
        <f t="shared" si="78"/>
        <v>0</v>
      </c>
      <c r="S44" s="49">
        <f>('Monthly Budget'!$E10/31)*2 + ('Monthly Budget'!$F10/30)*5</f>
        <v>0</v>
      </c>
      <c r="T44" s="49">
        <f t="shared" ref="T44:V44" si="79">($KJO$53:$BGC$2147844102)*7</f>
        <v>0</v>
      </c>
      <c r="U44" s="49">
        <f t="shared" si="79"/>
        <v>0</v>
      </c>
      <c r="V44" s="49">
        <f t="shared" si="79"/>
        <v>0</v>
      </c>
      <c r="W44" s="49">
        <f>('Monthly Budget'!$F10/30)*4 + ('Monthly Budget'!$G10/31)*3</f>
        <v>0</v>
      </c>
      <c r="X44" s="49">
        <f t="shared" ref="X44:Z44" si="80">($KTK$53:$BGC$2147909639)*7</f>
        <v>0</v>
      </c>
      <c r="Y44" s="49">
        <f t="shared" si="80"/>
        <v>0</v>
      </c>
      <c r="Z44" s="49">
        <f t="shared" si="80"/>
        <v>0</v>
      </c>
      <c r="AA44" s="21"/>
      <c r="AB44" s="49">
        <f t="shared" ref="AB44:AB46" si="81">SUM(D44:Z44)</f>
        <v>0</v>
      </c>
      <c r="AC44" s="49"/>
      <c r="AD44" s="21"/>
      <c r="AE44" s="49"/>
    </row>
    <row r="45" spans="1:31" ht="14" x14ac:dyDescent="0.15">
      <c r="A45" s="72"/>
      <c r="B45" s="35" t="s">
        <v>41</v>
      </c>
      <c r="C45" s="5"/>
      <c r="D45" s="49" t="str">
        <f t="shared" ref="D45:Z45" si="82">IFERROR(INDEX('[1]Monthly Tracker Form'!$K:$K, MATCH(D$3, '[1]Monthly Tracker Form'!$B:$B, 0)), "-")</f>
        <v>-</v>
      </c>
      <c r="E45" s="49" t="str">
        <f t="shared" si="82"/>
        <v>-</v>
      </c>
      <c r="F45" s="49" t="str">
        <f t="shared" si="82"/>
        <v>-</v>
      </c>
      <c r="G45" s="49" t="str">
        <f t="shared" si="82"/>
        <v>-</v>
      </c>
      <c r="H45" s="49" t="str">
        <f t="shared" si="82"/>
        <v>-</v>
      </c>
      <c r="I45" s="49" t="str">
        <f t="shared" si="82"/>
        <v>-</v>
      </c>
      <c r="J45" s="49" t="str">
        <f t="shared" si="82"/>
        <v>-</v>
      </c>
      <c r="K45" s="49" t="str">
        <f t="shared" si="82"/>
        <v>-</v>
      </c>
      <c r="L45" s="49" t="str">
        <f t="shared" si="82"/>
        <v>-</v>
      </c>
      <c r="M45" s="49" t="str">
        <f t="shared" si="82"/>
        <v>-</v>
      </c>
      <c r="N45" s="49" t="str">
        <f t="shared" si="82"/>
        <v>-</v>
      </c>
      <c r="O45" s="49" t="str">
        <f t="shared" si="82"/>
        <v>-</v>
      </c>
      <c r="P45" s="49" t="str">
        <f t="shared" si="82"/>
        <v>-</v>
      </c>
      <c r="Q45" s="49" t="str">
        <f t="shared" si="82"/>
        <v>-</v>
      </c>
      <c r="R45" s="49" t="str">
        <f t="shared" si="82"/>
        <v>-</v>
      </c>
      <c r="S45" s="49" t="str">
        <f t="shared" si="82"/>
        <v>-</v>
      </c>
      <c r="T45" s="49" t="str">
        <f t="shared" si="82"/>
        <v>-</v>
      </c>
      <c r="U45" s="49" t="str">
        <f t="shared" si="82"/>
        <v>-</v>
      </c>
      <c r="V45" s="49" t="str">
        <f t="shared" si="82"/>
        <v>-</v>
      </c>
      <c r="W45" s="49" t="str">
        <f t="shared" si="82"/>
        <v>-</v>
      </c>
      <c r="X45" s="49" t="str">
        <f t="shared" si="82"/>
        <v>-</v>
      </c>
      <c r="Y45" s="49" t="str">
        <f t="shared" si="82"/>
        <v>-</v>
      </c>
      <c r="Z45" s="49" t="str">
        <f t="shared" si="82"/>
        <v>-</v>
      </c>
      <c r="AA45" s="21"/>
      <c r="AB45" s="49">
        <f t="shared" si="81"/>
        <v>0</v>
      </c>
      <c r="AC45" s="49"/>
      <c r="AD45" s="21"/>
      <c r="AE45" s="49"/>
    </row>
    <row r="46" spans="1:31" ht="14" x14ac:dyDescent="0.15">
      <c r="A46" s="73"/>
      <c r="B46" s="53" t="s">
        <v>61</v>
      </c>
      <c r="C46" s="5"/>
      <c r="D46" s="55" t="str">
        <f t="shared" ref="D46:Z46" si="83">IF(D45 = "-", "-",D44-D45)</f>
        <v>-</v>
      </c>
      <c r="E46" s="55" t="str">
        <f t="shared" si="83"/>
        <v>-</v>
      </c>
      <c r="F46" s="55" t="str">
        <f t="shared" si="83"/>
        <v>-</v>
      </c>
      <c r="G46" s="55" t="str">
        <f t="shared" si="83"/>
        <v>-</v>
      </c>
      <c r="H46" s="55" t="str">
        <f t="shared" si="83"/>
        <v>-</v>
      </c>
      <c r="I46" s="55" t="str">
        <f t="shared" si="83"/>
        <v>-</v>
      </c>
      <c r="J46" s="55" t="str">
        <f t="shared" si="83"/>
        <v>-</v>
      </c>
      <c r="K46" s="55" t="str">
        <f t="shared" si="83"/>
        <v>-</v>
      </c>
      <c r="L46" s="55" t="str">
        <f t="shared" si="83"/>
        <v>-</v>
      </c>
      <c r="M46" s="55" t="str">
        <f t="shared" si="83"/>
        <v>-</v>
      </c>
      <c r="N46" s="55" t="str">
        <f t="shared" si="83"/>
        <v>-</v>
      </c>
      <c r="O46" s="55" t="str">
        <f t="shared" si="83"/>
        <v>-</v>
      </c>
      <c r="P46" s="55" t="str">
        <f t="shared" si="83"/>
        <v>-</v>
      </c>
      <c r="Q46" s="55" t="str">
        <f t="shared" si="83"/>
        <v>-</v>
      </c>
      <c r="R46" s="55" t="str">
        <f t="shared" si="83"/>
        <v>-</v>
      </c>
      <c r="S46" s="55" t="str">
        <f t="shared" si="83"/>
        <v>-</v>
      </c>
      <c r="T46" s="55" t="str">
        <f t="shared" si="83"/>
        <v>-</v>
      </c>
      <c r="U46" s="55" t="str">
        <f t="shared" si="83"/>
        <v>-</v>
      </c>
      <c r="V46" s="55" t="str">
        <f t="shared" si="83"/>
        <v>-</v>
      </c>
      <c r="W46" s="55" t="str">
        <f t="shared" si="83"/>
        <v>-</v>
      </c>
      <c r="X46" s="55" t="str">
        <f t="shared" si="83"/>
        <v>-</v>
      </c>
      <c r="Y46" s="55" t="str">
        <f t="shared" si="83"/>
        <v>-</v>
      </c>
      <c r="Z46" s="55" t="str">
        <f t="shared" si="83"/>
        <v>-</v>
      </c>
      <c r="AA46" s="21"/>
      <c r="AB46" s="49">
        <f t="shared" si="81"/>
        <v>0</v>
      </c>
      <c r="AC46" s="49"/>
      <c r="AD46" s="21"/>
      <c r="AE46" s="49"/>
    </row>
    <row r="47" spans="1:31" ht="6" customHeight="1" x14ac:dyDescent="0.15">
      <c r="A47" s="65"/>
      <c r="B47" s="4"/>
      <c r="C47" s="5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21"/>
      <c r="AB47" s="21"/>
      <c r="AC47" s="21"/>
      <c r="AD47" s="21"/>
      <c r="AE47" s="21"/>
    </row>
    <row r="48" spans="1:31" ht="14" x14ac:dyDescent="0.15">
      <c r="A48" s="71" t="s">
        <v>121</v>
      </c>
      <c r="B48" s="14" t="s">
        <v>18</v>
      </c>
      <c r="C48" s="5"/>
      <c r="D48" s="20" t="e">
        <f t="shared" ref="D48:E48" si="84">($KTK$58:$BGC$2147581954)*7</f>
        <v>#VALUE!</v>
      </c>
      <c r="E48" s="20" t="e">
        <f t="shared" si="84"/>
        <v>#VALUE!</v>
      </c>
      <c r="F48" s="20" t="e">
        <f>('Monthly Budget'!B11/31)*3 + ('Monthly Budget'!C11/31)*4</f>
        <v>#VALUE!</v>
      </c>
      <c r="G48" s="20">
        <f t="shared" ref="G48:I48" si="85">($KTK$58:$BGC$2147647491)*7</f>
        <v>0</v>
      </c>
      <c r="H48" s="20">
        <f t="shared" si="85"/>
        <v>0</v>
      </c>
      <c r="I48" s="20">
        <f t="shared" si="85"/>
        <v>0</v>
      </c>
      <c r="J48" s="20">
        <f>('Monthly Budget'!$C11/31)*6 + ('Monthly Budget'!D11/28)</f>
        <v>0</v>
      </c>
      <c r="K48" s="20">
        <f t="shared" ref="K48:M48" si="86">($JPW$58:$BGC$2147713028)*7</f>
        <v>0</v>
      </c>
      <c r="L48" s="20">
        <f t="shared" si="86"/>
        <v>0</v>
      </c>
      <c r="M48" s="20">
        <f t="shared" si="86"/>
        <v>0</v>
      </c>
      <c r="N48" s="20">
        <f>('Monthly Budget'!$D11/28)*6 + 'Monthly Budget'!$E11/31</f>
        <v>0</v>
      </c>
      <c r="O48" s="20">
        <f t="shared" ref="O48:R48" si="87">($KTK$58:$BGC$2147778565)*7</f>
        <v>0</v>
      </c>
      <c r="P48" s="20">
        <f t="shared" si="87"/>
        <v>0</v>
      </c>
      <c r="Q48" s="20">
        <f t="shared" si="87"/>
        <v>0</v>
      </c>
      <c r="R48" s="20">
        <f t="shared" si="87"/>
        <v>0</v>
      </c>
      <c r="S48" s="20">
        <f>('Monthly Budget'!$E11/31)*2 + ('Monthly Budget'!$F11/30)*5</f>
        <v>0</v>
      </c>
      <c r="T48" s="20">
        <f t="shared" ref="T48:V48" si="88">($KJO$58:$BGC$2147844102)*7</f>
        <v>0</v>
      </c>
      <c r="U48" s="20">
        <f t="shared" si="88"/>
        <v>0</v>
      </c>
      <c r="V48" s="20">
        <f t="shared" si="88"/>
        <v>0</v>
      </c>
      <c r="W48" s="20">
        <f>('Monthly Budget'!$F11/30)*4 + ('Monthly Budget'!$G11/31)*3</f>
        <v>0</v>
      </c>
      <c r="X48" s="20">
        <f t="shared" ref="X48:Z48" si="89">($KTK$58:$BGC$2147909639)*7</f>
        <v>0</v>
      </c>
      <c r="Y48" s="20">
        <f t="shared" si="89"/>
        <v>0</v>
      </c>
      <c r="Z48" s="20">
        <f t="shared" si="89"/>
        <v>0</v>
      </c>
      <c r="AA48" s="21"/>
      <c r="AB48" s="20" t="e">
        <f t="shared" ref="AB48:AB50" si="90">SUM(D48:Z48)</f>
        <v>#VALUE!</v>
      </c>
      <c r="AC48" s="20"/>
      <c r="AD48" s="21"/>
      <c r="AE48" s="20"/>
    </row>
    <row r="49" spans="1:31" ht="14" x14ac:dyDescent="0.15">
      <c r="A49" s="72"/>
      <c r="B49" s="14" t="s">
        <v>41</v>
      </c>
      <c r="C49" s="5"/>
      <c r="D49" s="20" t="str">
        <f t="shared" ref="D49:Z49" si="91">IFERROR(INDEX('[1]Monthly Tracker Form'!$L:$L, MATCH(D$3, '[1]Monthly Tracker Form'!$B:$B, 0)), "-")</f>
        <v>-</v>
      </c>
      <c r="E49" s="20" t="str">
        <f t="shared" si="91"/>
        <v>-</v>
      </c>
      <c r="F49" s="20" t="str">
        <f t="shared" si="91"/>
        <v>-</v>
      </c>
      <c r="G49" s="20" t="str">
        <f t="shared" si="91"/>
        <v>-</v>
      </c>
      <c r="H49" s="20" t="str">
        <f t="shared" si="91"/>
        <v>-</v>
      </c>
      <c r="I49" s="20" t="str">
        <f t="shared" si="91"/>
        <v>-</v>
      </c>
      <c r="J49" s="20" t="str">
        <f t="shared" si="91"/>
        <v>-</v>
      </c>
      <c r="K49" s="20" t="str">
        <f t="shared" si="91"/>
        <v>-</v>
      </c>
      <c r="L49" s="20" t="str">
        <f t="shared" si="91"/>
        <v>-</v>
      </c>
      <c r="M49" s="20" t="str">
        <f t="shared" si="91"/>
        <v>-</v>
      </c>
      <c r="N49" s="20" t="str">
        <f t="shared" si="91"/>
        <v>-</v>
      </c>
      <c r="O49" s="20" t="str">
        <f t="shared" si="91"/>
        <v>-</v>
      </c>
      <c r="P49" s="20" t="str">
        <f t="shared" si="91"/>
        <v>-</v>
      </c>
      <c r="Q49" s="20" t="str">
        <f t="shared" si="91"/>
        <v>-</v>
      </c>
      <c r="R49" s="20" t="str">
        <f t="shared" si="91"/>
        <v>-</v>
      </c>
      <c r="S49" s="20" t="str">
        <f t="shared" si="91"/>
        <v>-</v>
      </c>
      <c r="T49" s="20" t="str">
        <f t="shared" si="91"/>
        <v>-</v>
      </c>
      <c r="U49" s="20" t="str">
        <f t="shared" si="91"/>
        <v>-</v>
      </c>
      <c r="V49" s="20" t="str">
        <f t="shared" si="91"/>
        <v>-</v>
      </c>
      <c r="W49" s="20" t="str">
        <f t="shared" si="91"/>
        <v>-</v>
      </c>
      <c r="X49" s="20" t="str">
        <f t="shared" si="91"/>
        <v>-</v>
      </c>
      <c r="Y49" s="20" t="str">
        <f t="shared" si="91"/>
        <v>-</v>
      </c>
      <c r="Z49" s="20" t="str">
        <f t="shared" si="91"/>
        <v>-</v>
      </c>
      <c r="AA49" s="21"/>
      <c r="AB49" s="20">
        <f t="shared" si="90"/>
        <v>0</v>
      </c>
      <c r="AC49" s="20"/>
      <c r="AD49" s="21"/>
      <c r="AE49" s="20"/>
    </row>
    <row r="50" spans="1:31" ht="14" x14ac:dyDescent="0.15">
      <c r="A50" s="73"/>
      <c r="B50" s="57" t="s">
        <v>61</v>
      </c>
      <c r="C50" s="5"/>
      <c r="D50" s="26" t="str">
        <f t="shared" ref="D50:Z50" si="92">IF(D49 = "-", "-",D48-D49)</f>
        <v>-</v>
      </c>
      <c r="E50" s="26" t="str">
        <f t="shared" si="92"/>
        <v>-</v>
      </c>
      <c r="F50" s="26" t="str">
        <f t="shared" si="92"/>
        <v>-</v>
      </c>
      <c r="G50" s="26" t="str">
        <f t="shared" si="92"/>
        <v>-</v>
      </c>
      <c r="H50" s="26" t="str">
        <f t="shared" si="92"/>
        <v>-</v>
      </c>
      <c r="I50" s="26" t="str">
        <f t="shared" si="92"/>
        <v>-</v>
      </c>
      <c r="J50" s="26" t="str">
        <f t="shared" si="92"/>
        <v>-</v>
      </c>
      <c r="K50" s="26" t="str">
        <f t="shared" si="92"/>
        <v>-</v>
      </c>
      <c r="L50" s="26" t="str">
        <f t="shared" si="92"/>
        <v>-</v>
      </c>
      <c r="M50" s="26" t="str">
        <f t="shared" si="92"/>
        <v>-</v>
      </c>
      <c r="N50" s="26" t="str">
        <f t="shared" si="92"/>
        <v>-</v>
      </c>
      <c r="O50" s="26" t="str">
        <f t="shared" si="92"/>
        <v>-</v>
      </c>
      <c r="P50" s="26" t="str">
        <f t="shared" si="92"/>
        <v>-</v>
      </c>
      <c r="Q50" s="26" t="str">
        <f t="shared" si="92"/>
        <v>-</v>
      </c>
      <c r="R50" s="26" t="str">
        <f t="shared" si="92"/>
        <v>-</v>
      </c>
      <c r="S50" s="26" t="str">
        <f t="shared" si="92"/>
        <v>-</v>
      </c>
      <c r="T50" s="26" t="str">
        <f t="shared" si="92"/>
        <v>-</v>
      </c>
      <c r="U50" s="26" t="str">
        <f t="shared" si="92"/>
        <v>-</v>
      </c>
      <c r="V50" s="26" t="str">
        <f t="shared" si="92"/>
        <v>-</v>
      </c>
      <c r="W50" s="26" t="str">
        <f t="shared" si="92"/>
        <v>-</v>
      </c>
      <c r="X50" s="26" t="str">
        <f t="shared" si="92"/>
        <v>-</v>
      </c>
      <c r="Y50" s="26" t="str">
        <f t="shared" si="92"/>
        <v>-</v>
      </c>
      <c r="Z50" s="26" t="str">
        <f t="shared" si="92"/>
        <v>-</v>
      </c>
      <c r="AA50" s="21"/>
      <c r="AB50" s="20">
        <f t="shared" si="90"/>
        <v>0</v>
      </c>
      <c r="AC50" s="20"/>
      <c r="AD50" s="21"/>
      <c r="AE50" s="20"/>
    </row>
    <row r="51" spans="1:31" ht="6" customHeight="1" x14ac:dyDescent="0.15">
      <c r="A51" s="65"/>
      <c r="B51" s="4"/>
      <c r="C51" s="5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21"/>
      <c r="AB51" s="21"/>
      <c r="AC51" s="21"/>
      <c r="AD51" s="21"/>
      <c r="AE51" s="21"/>
    </row>
    <row r="52" spans="1:31" ht="14" x14ac:dyDescent="0.15">
      <c r="A52" s="74" t="s">
        <v>122</v>
      </c>
      <c r="B52" s="35" t="s">
        <v>18</v>
      </c>
      <c r="C52" s="5"/>
      <c r="D52" s="49" t="e">
        <f t="shared" ref="D52:E52" si="93">($KTK$63:$BGC$2147581954)*7</f>
        <v>#VALUE!</v>
      </c>
      <c r="E52" s="49" t="e">
        <f t="shared" si="93"/>
        <v>#VALUE!</v>
      </c>
      <c r="F52" s="49" t="e">
        <f>('Monthly Budget'!B12/31)*3 + ('Monthly Budget'!C12/31)*4</f>
        <v>#VALUE!</v>
      </c>
      <c r="G52" s="49" t="e">
        <f t="shared" ref="G52:I52" si="94">($KTK$63:$BGC$2147647491)*7</f>
        <v>#VALUE!</v>
      </c>
      <c r="H52" s="49" t="e">
        <f t="shared" si="94"/>
        <v>#VALUE!</v>
      </c>
      <c r="I52" s="49" t="e">
        <f t="shared" si="94"/>
        <v>#VALUE!</v>
      </c>
      <c r="J52" s="49" t="e">
        <f>('Monthly Budget'!$C12/31)*6 + ('Monthly Budget'!D12/28)</f>
        <v>#VALUE!</v>
      </c>
      <c r="K52" s="49">
        <f t="shared" ref="K52:M52" si="95">($JPW$63:$BGC$2147713028)*7</f>
        <v>0</v>
      </c>
      <c r="L52" s="49">
        <f t="shared" si="95"/>
        <v>0</v>
      </c>
      <c r="M52" s="49">
        <f t="shared" si="95"/>
        <v>0</v>
      </c>
      <c r="N52" s="49">
        <f>('Monthly Budget'!$D12/28)*6 + 'Monthly Budget'!$E12/31</f>
        <v>0</v>
      </c>
      <c r="O52" s="49">
        <f t="shared" ref="O52:R52" si="96">($KTK$63:$BGC$2147778565)*7</f>
        <v>0</v>
      </c>
      <c r="P52" s="49">
        <f t="shared" si="96"/>
        <v>0</v>
      </c>
      <c r="Q52" s="49">
        <f t="shared" si="96"/>
        <v>0</v>
      </c>
      <c r="R52" s="49">
        <f t="shared" si="96"/>
        <v>0</v>
      </c>
      <c r="S52" s="49">
        <f>('Monthly Budget'!$E12/31)*2 + ('Monthly Budget'!$F12/30)*5</f>
        <v>0</v>
      </c>
      <c r="T52" s="49">
        <f t="shared" ref="T52:V52" si="97">($KJO$63:$BGC$2147844102)*7</f>
        <v>0</v>
      </c>
      <c r="U52" s="49">
        <f t="shared" si="97"/>
        <v>0</v>
      </c>
      <c r="V52" s="49">
        <f t="shared" si="97"/>
        <v>0</v>
      </c>
      <c r="W52" s="49">
        <f>('Monthly Budget'!$F12/30)*4 + ('Monthly Budget'!$G12/31)*3</f>
        <v>0</v>
      </c>
      <c r="X52" s="49">
        <f t="shared" ref="X52:Z52" si="98">($KTK$63:$BGC$2147909639)*7</f>
        <v>0</v>
      </c>
      <c r="Y52" s="49">
        <f t="shared" si="98"/>
        <v>0</v>
      </c>
      <c r="Z52" s="49">
        <f t="shared" si="98"/>
        <v>0</v>
      </c>
      <c r="AA52" s="21"/>
      <c r="AB52" s="49" t="e">
        <f t="shared" ref="AB52:AB54" si="99">SUM(D52:Z52)</f>
        <v>#VALUE!</v>
      </c>
      <c r="AC52" s="49"/>
      <c r="AD52" s="21"/>
      <c r="AE52" s="49"/>
    </row>
    <row r="53" spans="1:31" ht="14" x14ac:dyDescent="0.15">
      <c r="A53" s="72"/>
      <c r="B53" s="35" t="s">
        <v>41</v>
      </c>
      <c r="C53" s="5"/>
      <c r="D53" s="49" t="str">
        <f t="shared" ref="D53:Z53" si="100">IFERROR(INDEX('[1]Monthly Tracker Form'!$M:$M, MATCH(D$3, '[1]Monthly Tracker Form'!$B:$B, 0)), "-")</f>
        <v>-</v>
      </c>
      <c r="E53" s="49" t="str">
        <f t="shared" si="100"/>
        <v>-</v>
      </c>
      <c r="F53" s="49" t="str">
        <f t="shared" si="100"/>
        <v>-</v>
      </c>
      <c r="G53" s="49" t="str">
        <f t="shared" si="100"/>
        <v>-</v>
      </c>
      <c r="H53" s="49" t="str">
        <f t="shared" si="100"/>
        <v>-</v>
      </c>
      <c r="I53" s="49" t="str">
        <f t="shared" si="100"/>
        <v>-</v>
      </c>
      <c r="J53" s="49" t="str">
        <f t="shared" si="100"/>
        <v>-</v>
      </c>
      <c r="K53" s="49" t="str">
        <f t="shared" si="100"/>
        <v>-</v>
      </c>
      <c r="L53" s="49" t="str">
        <f t="shared" si="100"/>
        <v>-</v>
      </c>
      <c r="M53" s="49" t="str">
        <f t="shared" si="100"/>
        <v>-</v>
      </c>
      <c r="N53" s="49" t="str">
        <f t="shared" si="100"/>
        <v>-</v>
      </c>
      <c r="O53" s="49" t="str">
        <f t="shared" si="100"/>
        <v>-</v>
      </c>
      <c r="P53" s="49" t="str">
        <f t="shared" si="100"/>
        <v>-</v>
      </c>
      <c r="Q53" s="49" t="str">
        <f t="shared" si="100"/>
        <v>-</v>
      </c>
      <c r="R53" s="49" t="str">
        <f t="shared" si="100"/>
        <v>-</v>
      </c>
      <c r="S53" s="49" t="str">
        <f t="shared" si="100"/>
        <v>-</v>
      </c>
      <c r="T53" s="49" t="str">
        <f t="shared" si="100"/>
        <v>-</v>
      </c>
      <c r="U53" s="49" t="str">
        <f t="shared" si="100"/>
        <v>-</v>
      </c>
      <c r="V53" s="49" t="str">
        <f t="shared" si="100"/>
        <v>-</v>
      </c>
      <c r="W53" s="49" t="str">
        <f t="shared" si="100"/>
        <v>-</v>
      </c>
      <c r="X53" s="49" t="str">
        <f t="shared" si="100"/>
        <v>-</v>
      </c>
      <c r="Y53" s="49" t="str">
        <f t="shared" si="100"/>
        <v>-</v>
      </c>
      <c r="Z53" s="49" t="str">
        <f t="shared" si="100"/>
        <v>-</v>
      </c>
      <c r="AA53" s="21"/>
      <c r="AB53" s="49">
        <f t="shared" si="99"/>
        <v>0</v>
      </c>
      <c r="AC53" s="49"/>
      <c r="AD53" s="21"/>
      <c r="AE53" s="49"/>
    </row>
    <row r="54" spans="1:31" ht="14" x14ac:dyDescent="0.15">
      <c r="A54" s="73"/>
      <c r="B54" s="53" t="s">
        <v>61</v>
      </c>
      <c r="C54" s="5"/>
      <c r="D54" s="55" t="str">
        <f t="shared" ref="D54:Z54" si="101">IF(D53 = "-", "-",D52-D53)</f>
        <v>-</v>
      </c>
      <c r="E54" s="55" t="str">
        <f t="shared" si="101"/>
        <v>-</v>
      </c>
      <c r="F54" s="55" t="str">
        <f t="shared" si="101"/>
        <v>-</v>
      </c>
      <c r="G54" s="55" t="str">
        <f t="shared" si="101"/>
        <v>-</v>
      </c>
      <c r="H54" s="55" t="str">
        <f t="shared" si="101"/>
        <v>-</v>
      </c>
      <c r="I54" s="55" t="str">
        <f t="shared" si="101"/>
        <v>-</v>
      </c>
      <c r="J54" s="55" t="str">
        <f t="shared" si="101"/>
        <v>-</v>
      </c>
      <c r="K54" s="55" t="str">
        <f t="shared" si="101"/>
        <v>-</v>
      </c>
      <c r="L54" s="55" t="str">
        <f t="shared" si="101"/>
        <v>-</v>
      </c>
      <c r="M54" s="55" t="str">
        <f t="shared" si="101"/>
        <v>-</v>
      </c>
      <c r="N54" s="55" t="str">
        <f t="shared" si="101"/>
        <v>-</v>
      </c>
      <c r="O54" s="55" t="str">
        <f t="shared" si="101"/>
        <v>-</v>
      </c>
      <c r="P54" s="55" t="str">
        <f t="shared" si="101"/>
        <v>-</v>
      </c>
      <c r="Q54" s="55" t="str">
        <f t="shared" si="101"/>
        <v>-</v>
      </c>
      <c r="R54" s="55" t="str">
        <f t="shared" si="101"/>
        <v>-</v>
      </c>
      <c r="S54" s="55" t="str">
        <f t="shared" si="101"/>
        <v>-</v>
      </c>
      <c r="T54" s="55" t="str">
        <f t="shared" si="101"/>
        <v>-</v>
      </c>
      <c r="U54" s="55" t="str">
        <f t="shared" si="101"/>
        <v>-</v>
      </c>
      <c r="V54" s="55" t="str">
        <f t="shared" si="101"/>
        <v>-</v>
      </c>
      <c r="W54" s="55" t="str">
        <f t="shared" si="101"/>
        <v>-</v>
      </c>
      <c r="X54" s="55" t="str">
        <f t="shared" si="101"/>
        <v>-</v>
      </c>
      <c r="Y54" s="55" t="str">
        <f t="shared" si="101"/>
        <v>-</v>
      </c>
      <c r="Z54" s="55" t="str">
        <f t="shared" si="101"/>
        <v>-</v>
      </c>
      <c r="AA54" s="21"/>
      <c r="AB54" s="49">
        <f t="shared" si="99"/>
        <v>0</v>
      </c>
      <c r="AC54" s="49"/>
      <c r="AD54" s="21"/>
      <c r="AE54" s="49"/>
    </row>
    <row r="55" spans="1:31" ht="5.25" customHeight="1" x14ac:dyDescent="0.15">
      <c r="A55" s="7"/>
      <c r="B55" s="4"/>
      <c r="C55" s="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21"/>
      <c r="AB55" s="21"/>
      <c r="AC55" s="21"/>
      <c r="AD55" s="21"/>
      <c r="AE55" s="21"/>
    </row>
    <row r="56" spans="1:31" ht="14" x14ac:dyDescent="0.15">
      <c r="A56" s="71" t="s">
        <v>123</v>
      </c>
      <c r="B56" s="14" t="s">
        <v>18</v>
      </c>
      <c r="C56" s="5"/>
      <c r="D56" s="20" t="e">
        <f t="shared" ref="D56:E56" si="102">($KTK$68:$BGC$2147581954)*7</f>
        <v>#VALUE!</v>
      </c>
      <c r="E56" s="20" t="e">
        <f t="shared" si="102"/>
        <v>#VALUE!</v>
      </c>
      <c r="F56" s="20" t="e">
        <f>('Monthly Budget'!B13/31)*3 + ('Monthly Budget'!C13/31)*4</f>
        <v>#VALUE!</v>
      </c>
      <c r="G56" s="20" t="e">
        <f t="shared" ref="G56:I56" si="103">($KTK$68:$BGC$2147647491)*7</f>
        <v>#VALUE!</v>
      </c>
      <c r="H56" s="20" t="e">
        <f t="shared" si="103"/>
        <v>#VALUE!</v>
      </c>
      <c r="I56" s="20" t="e">
        <f t="shared" si="103"/>
        <v>#VALUE!</v>
      </c>
      <c r="J56" s="20" t="e">
        <f>('Monthly Budget'!$C13/31)*6 + ('Monthly Budget'!D13/28)</f>
        <v>#VALUE!</v>
      </c>
      <c r="K56" s="20">
        <f t="shared" ref="K56:M56" si="104">($JPW$68:$BGC$2147713028)*7</f>
        <v>0</v>
      </c>
      <c r="L56" s="20">
        <f t="shared" si="104"/>
        <v>0</v>
      </c>
      <c r="M56" s="20">
        <f t="shared" si="104"/>
        <v>0</v>
      </c>
      <c r="N56" s="20">
        <f>('Monthly Budget'!$D13/28)*6 + 'Monthly Budget'!$E13/31</f>
        <v>0</v>
      </c>
      <c r="O56" s="20">
        <f t="shared" ref="O56:R56" si="105">($KTK$68:$BGC$2147778565)*7</f>
        <v>0</v>
      </c>
      <c r="P56" s="20">
        <f t="shared" si="105"/>
        <v>0</v>
      </c>
      <c r="Q56" s="20">
        <f t="shared" si="105"/>
        <v>0</v>
      </c>
      <c r="R56" s="20">
        <f t="shared" si="105"/>
        <v>0</v>
      </c>
      <c r="S56" s="20">
        <f>('Monthly Budget'!$E13/31)*2 + ('Monthly Budget'!$F13/30)*5</f>
        <v>0</v>
      </c>
      <c r="T56" s="20">
        <f t="shared" ref="T56:V56" si="106">($KJO$68:$BGC$2147844102)*7</f>
        <v>0</v>
      </c>
      <c r="U56" s="20">
        <f t="shared" si="106"/>
        <v>0</v>
      </c>
      <c r="V56" s="20">
        <f t="shared" si="106"/>
        <v>0</v>
      </c>
      <c r="W56" s="20">
        <f>('Monthly Budget'!$F13/30)*4 + ('Monthly Budget'!$G13/31)*3</f>
        <v>0</v>
      </c>
      <c r="X56" s="20">
        <f t="shared" ref="X56:Z56" si="107">($KTK$68:$BGC$2147909639)*7</f>
        <v>0</v>
      </c>
      <c r="Y56" s="20">
        <f t="shared" si="107"/>
        <v>0</v>
      </c>
      <c r="Z56" s="20">
        <f t="shared" si="107"/>
        <v>0</v>
      </c>
      <c r="AA56" s="21"/>
      <c r="AB56" s="20" t="e">
        <f t="shared" ref="AB56:AB58" si="108">SUM(D56:Z56)</f>
        <v>#VALUE!</v>
      </c>
      <c r="AC56" s="20"/>
      <c r="AD56" s="21"/>
      <c r="AE56" s="20"/>
    </row>
    <row r="57" spans="1:31" ht="14" x14ac:dyDescent="0.15">
      <c r="A57" s="72"/>
      <c r="B57" s="14" t="s">
        <v>41</v>
      </c>
      <c r="C57" s="5"/>
      <c r="D57" s="20" t="str">
        <f t="shared" ref="D57:Z57" si="109">IFERROR(INDEX('[1]Monthly Tracker Form'!$N:$N, MATCH(D$3, '[1]Monthly Tracker Form'!$B:$B, 0)), "-")</f>
        <v>-</v>
      </c>
      <c r="E57" s="20" t="str">
        <f t="shared" si="109"/>
        <v>-</v>
      </c>
      <c r="F57" s="20" t="str">
        <f t="shared" si="109"/>
        <v>-</v>
      </c>
      <c r="G57" s="20" t="str">
        <f t="shared" si="109"/>
        <v>-</v>
      </c>
      <c r="H57" s="20" t="str">
        <f t="shared" si="109"/>
        <v>-</v>
      </c>
      <c r="I57" s="20" t="str">
        <f t="shared" si="109"/>
        <v>-</v>
      </c>
      <c r="J57" s="20" t="str">
        <f t="shared" si="109"/>
        <v>-</v>
      </c>
      <c r="K57" s="20" t="str">
        <f t="shared" si="109"/>
        <v>-</v>
      </c>
      <c r="L57" s="20" t="str">
        <f t="shared" si="109"/>
        <v>-</v>
      </c>
      <c r="M57" s="20" t="str">
        <f t="shared" si="109"/>
        <v>-</v>
      </c>
      <c r="N57" s="20" t="str">
        <f t="shared" si="109"/>
        <v>-</v>
      </c>
      <c r="O57" s="20" t="str">
        <f t="shared" si="109"/>
        <v>-</v>
      </c>
      <c r="P57" s="20" t="str">
        <f t="shared" si="109"/>
        <v>-</v>
      </c>
      <c r="Q57" s="20" t="str">
        <f t="shared" si="109"/>
        <v>-</v>
      </c>
      <c r="R57" s="20" t="str">
        <f t="shared" si="109"/>
        <v>-</v>
      </c>
      <c r="S57" s="20" t="str">
        <f t="shared" si="109"/>
        <v>-</v>
      </c>
      <c r="T57" s="20" t="str">
        <f t="shared" si="109"/>
        <v>-</v>
      </c>
      <c r="U57" s="20" t="str">
        <f t="shared" si="109"/>
        <v>-</v>
      </c>
      <c r="V57" s="20" t="str">
        <f t="shared" si="109"/>
        <v>-</v>
      </c>
      <c r="W57" s="20" t="str">
        <f t="shared" si="109"/>
        <v>-</v>
      </c>
      <c r="X57" s="20" t="str">
        <f t="shared" si="109"/>
        <v>-</v>
      </c>
      <c r="Y57" s="20" t="str">
        <f t="shared" si="109"/>
        <v>-</v>
      </c>
      <c r="Z57" s="20" t="str">
        <f t="shared" si="109"/>
        <v>-</v>
      </c>
      <c r="AA57" s="21"/>
      <c r="AB57" s="20">
        <f t="shared" si="108"/>
        <v>0</v>
      </c>
      <c r="AC57" s="20"/>
      <c r="AD57" s="21"/>
      <c r="AE57" s="20"/>
    </row>
    <row r="58" spans="1:31" ht="14" x14ac:dyDescent="0.15">
      <c r="A58" s="73"/>
      <c r="B58" s="57" t="s">
        <v>61</v>
      </c>
      <c r="C58" s="5"/>
      <c r="D58" s="26" t="str">
        <f t="shared" ref="D58:Z58" si="110">IF(D57 = "-", "-",D56-D57)</f>
        <v>-</v>
      </c>
      <c r="E58" s="26" t="str">
        <f t="shared" si="110"/>
        <v>-</v>
      </c>
      <c r="F58" s="26" t="str">
        <f t="shared" si="110"/>
        <v>-</v>
      </c>
      <c r="G58" s="26" t="str">
        <f t="shared" si="110"/>
        <v>-</v>
      </c>
      <c r="H58" s="26" t="str">
        <f t="shared" si="110"/>
        <v>-</v>
      </c>
      <c r="I58" s="26" t="str">
        <f t="shared" si="110"/>
        <v>-</v>
      </c>
      <c r="J58" s="26" t="str">
        <f t="shared" si="110"/>
        <v>-</v>
      </c>
      <c r="K58" s="26" t="str">
        <f t="shared" si="110"/>
        <v>-</v>
      </c>
      <c r="L58" s="26" t="str">
        <f t="shared" si="110"/>
        <v>-</v>
      </c>
      <c r="M58" s="26" t="str">
        <f t="shared" si="110"/>
        <v>-</v>
      </c>
      <c r="N58" s="26" t="str">
        <f t="shared" si="110"/>
        <v>-</v>
      </c>
      <c r="O58" s="26" t="str">
        <f t="shared" si="110"/>
        <v>-</v>
      </c>
      <c r="P58" s="26" t="str">
        <f t="shared" si="110"/>
        <v>-</v>
      </c>
      <c r="Q58" s="26" t="str">
        <f t="shared" si="110"/>
        <v>-</v>
      </c>
      <c r="R58" s="26" t="str">
        <f t="shared" si="110"/>
        <v>-</v>
      </c>
      <c r="S58" s="26" t="str">
        <f t="shared" si="110"/>
        <v>-</v>
      </c>
      <c r="T58" s="26" t="str">
        <f t="shared" si="110"/>
        <v>-</v>
      </c>
      <c r="U58" s="26" t="str">
        <f t="shared" si="110"/>
        <v>-</v>
      </c>
      <c r="V58" s="26" t="str">
        <f t="shared" si="110"/>
        <v>-</v>
      </c>
      <c r="W58" s="26" t="str">
        <f t="shared" si="110"/>
        <v>-</v>
      </c>
      <c r="X58" s="26" t="str">
        <f t="shared" si="110"/>
        <v>-</v>
      </c>
      <c r="Y58" s="26" t="str">
        <f t="shared" si="110"/>
        <v>-</v>
      </c>
      <c r="Z58" s="26" t="str">
        <f t="shared" si="110"/>
        <v>-</v>
      </c>
      <c r="AA58" s="21"/>
      <c r="AB58" s="20">
        <f t="shared" si="108"/>
        <v>0</v>
      </c>
      <c r="AC58" s="20"/>
      <c r="AD58" s="21"/>
      <c r="AE58" s="20"/>
    </row>
    <row r="59" spans="1:31" ht="6" customHeight="1" x14ac:dyDescent="0.15">
      <c r="A59" s="65"/>
      <c r="B59" s="4"/>
      <c r="C59" s="5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21"/>
      <c r="AB59" s="21"/>
      <c r="AC59" s="21"/>
      <c r="AD59" s="21"/>
      <c r="AE59" s="21"/>
    </row>
    <row r="60" spans="1:31" ht="14" x14ac:dyDescent="0.15">
      <c r="A60" s="74" t="s">
        <v>124</v>
      </c>
      <c r="B60" s="35" t="s">
        <v>18</v>
      </c>
      <c r="C60" s="5"/>
      <c r="D60" s="49" t="e">
        <f>('Monthly Budget'!B14/31)*7</f>
        <v>#VALUE!</v>
      </c>
      <c r="E60" s="49" t="e">
        <f>('Monthly Budget'!B14/31)*7</f>
        <v>#VALUE!</v>
      </c>
      <c r="F60" s="49" t="e">
        <f>('Monthly Budget'!B14/31)*3 + ('Monthly Budget'!C14/31)*4</f>
        <v>#VALUE!</v>
      </c>
      <c r="G60" s="49" t="e">
        <f t="shared" ref="G60:I60" si="111">($KTK$73:$BGC$2147647491)*7</f>
        <v>#VALUE!</v>
      </c>
      <c r="H60" s="49" t="e">
        <f t="shared" si="111"/>
        <v>#VALUE!</v>
      </c>
      <c r="I60" s="49" t="e">
        <f t="shared" si="111"/>
        <v>#VALUE!</v>
      </c>
      <c r="J60" s="49" t="e">
        <f>('Monthly Budget'!$C14/31)*6 + ('Monthly Budget'!D14/28)</f>
        <v>#VALUE!</v>
      </c>
      <c r="K60" s="49">
        <f t="shared" ref="K60:M60" si="112">($JPW$73:$BGC$2147713028)*7</f>
        <v>0</v>
      </c>
      <c r="L60" s="49">
        <f t="shared" si="112"/>
        <v>0</v>
      </c>
      <c r="M60" s="49">
        <f t="shared" si="112"/>
        <v>0</v>
      </c>
      <c r="N60" s="49">
        <f>('Monthly Budget'!$D14/28)*6 + 'Monthly Budget'!$E14/31</f>
        <v>0</v>
      </c>
      <c r="O60" s="49">
        <f t="shared" ref="O60:R60" si="113">($KTK$73:$BGC$2147778565)*7</f>
        <v>0</v>
      </c>
      <c r="P60" s="49">
        <f t="shared" si="113"/>
        <v>0</v>
      </c>
      <c r="Q60" s="49">
        <f t="shared" si="113"/>
        <v>0</v>
      </c>
      <c r="R60" s="49">
        <f t="shared" si="113"/>
        <v>0</v>
      </c>
      <c r="S60" s="49">
        <f>('Monthly Budget'!$E14/31)*2 + ('Monthly Budget'!$F14/30)*5</f>
        <v>0</v>
      </c>
      <c r="T60" s="49">
        <f t="shared" ref="T60:V60" si="114">($KJO$73:$BGC$2147844102)*7</f>
        <v>0</v>
      </c>
      <c r="U60" s="49">
        <f t="shared" si="114"/>
        <v>0</v>
      </c>
      <c r="V60" s="49">
        <f t="shared" si="114"/>
        <v>0</v>
      </c>
      <c r="W60" s="49">
        <f>('Monthly Budget'!$F14/30)*4 + ('Monthly Budget'!$G14/31)*3</f>
        <v>0</v>
      </c>
      <c r="X60" s="49">
        <f t="shared" ref="X60:Z60" si="115">($KTK$73:$BGC$2147909639)*7</f>
        <v>0</v>
      </c>
      <c r="Y60" s="49">
        <f t="shared" si="115"/>
        <v>0</v>
      </c>
      <c r="Z60" s="49">
        <f t="shared" si="115"/>
        <v>0</v>
      </c>
      <c r="AA60" s="21"/>
      <c r="AB60" s="49" t="e">
        <f t="shared" ref="AB60:AB62" si="116">SUM(D60:Z60)</f>
        <v>#VALUE!</v>
      </c>
      <c r="AC60" s="49"/>
      <c r="AD60" s="21"/>
      <c r="AE60" s="49"/>
    </row>
    <row r="61" spans="1:31" ht="14" x14ac:dyDescent="0.15">
      <c r="A61" s="72"/>
      <c r="B61" s="35" t="s">
        <v>41</v>
      </c>
      <c r="C61" s="5"/>
      <c r="D61" s="49" t="str">
        <f t="shared" ref="D61:Z61" si="117">IFERROR(INDEX('[1]Monthly Tracker Form'!$O:$O, MATCH(D$3, '[1]Monthly Tracker Form'!$B:$B, 0)), "-")</f>
        <v>-</v>
      </c>
      <c r="E61" s="49" t="str">
        <f t="shared" si="117"/>
        <v>-</v>
      </c>
      <c r="F61" s="49" t="str">
        <f t="shared" si="117"/>
        <v>-</v>
      </c>
      <c r="G61" s="49" t="str">
        <f t="shared" si="117"/>
        <v>-</v>
      </c>
      <c r="H61" s="49" t="str">
        <f t="shared" si="117"/>
        <v>-</v>
      </c>
      <c r="I61" s="49" t="str">
        <f t="shared" si="117"/>
        <v>-</v>
      </c>
      <c r="J61" s="49" t="str">
        <f t="shared" si="117"/>
        <v>-</v>
      </c>
      <c r="K61" s="49" t="str">
        <f t="shared" si="117"/>
        <v>-</v>
      </c>
      <c r="L61" s="49" t="str">
        <f t="shared" si="117"/>
        <v>-</v>
      </c>
      <c r="M61" s="49" t="str">
        <f t="shared" si="117"/>
        <v>-</v>
      </c>
      <c r="N61" s="49" t="str">
        <f t="shared" si="117"/>
        <v>-</v>
      </c>
      <c r="O61" s="49" t="str">
        <f t="shared" si="117"/>
        <v>-</v>
      </c>
      <c r="P61" s="49" t="str">
        <f t="shared" si="117"/>
        <v>-</v>
      </c>
      <c r="Q61" s="49" t="str">
        <f t="shared" si="117"/>
        <v>-</v>
      </c>
      <c r="R61" s="49" t="str">
        <f t="shared" si="117"/>
        <v>-</v>
      </c>
      <c r="S61" s="49" t="str">
        <f t="shared" si="117"/>
        <v>-</v>
      </c>
      <c r="T61" s="49" t="str">
        <f t="shared" si="117"/>
        <v>-</v>
      </c>
      <c r="U61" s="49" t="str">
        <f t="shared" si="117"/>
        <v>-</v>
      </c>
      <c r="V61" s="49" t="str">
        <f t="shared" si="117"/>
        <v>-</v>
      </c>
      <c r="W61" s="49" t="str">
        <f t="shared" si="117"/>
        <v>-</v>
      </c>
      <c r="X61" s="49" t="str">
        <f t="shared" si="117"/>
        <v>-</v>
      </c>
      <c r="Y61" s="49" t="str">
        <f t="shared" si="117"/>
        <v>-</v>
      </c>
      <c r="Z61" s="49" t="str">
        <f t="shared" si="117"/>
        <v>-</v>
      </c>
      <c r="AA61" s="21"/>
      <c r="AB61" s="49">
        <f t="shared" si="116"/>
        <v>0</v>
      </c>
      <c r="AC61" s="49"/>
      <c r="AD61" s="21"/>
      <c r="AE61" s="49"/>
    </row>
    <row r="62" spans="1:31" ht="14" x14ac:dyDescent="0.15">
      <c r="A62" s="73"/>
      <c r="B62" s="53" t="s">
        <v>61</v>
      </c>
      <c r="C62" s="5"/>
      <c r="D62" s="55" t="str">
        <f t="shared" ref="D62:Z62" si="118">IF(D61 = "-", "-",D60-D61)</f>
        <v>-</v>
      </c>
      <c r="E62" s="55" t="str">
        <f t="shared" si="118"/>
        <v>-</v>
      </c>
      <c r="F62" s="55" t="str">
        <f t="shared" si="118"/>
        <v>-</v>
      </c>
      <c r="G62" s="55" t="str">
        <f t="shared" si="118"/>
        <v>-</v>
      </c>
      <c r="H62" s="55" t="str">
        <f t="shared" si="118"/>
        <v>-</v>
      </c>
      <c r="I62" s="55" t="str">
        <f t="shared" si="118"/>
        <v>-</v>
      </c>
      <c r="J62" s="55" t="str">
        <f t="shared" si="118"/>
        <v>-</v>
      </c>
      <c r="K62" s="55" t="str">
        <f t="shared" si="118"/>
        <v>-</v>
      </c>
      <c r="L62" s="55" t="str">
        <f t="shared" si="118"/>
        <v>-</v>
      </c>
      <c r="M62" s="55" t="str">
        <f t="shared" si="118"/>
        <v>-</v>
      </c>
      <c r="N62" s="55" t="str">
        <f t="shared" si="118"/>
        <v>-</v>
      </c>
      <c r="O62" s="55" t="str">
        <f t="shared" si="118"/>
        <v>-</v>
      </c>
      <c r="P62" s="55" t="str">
        <f t="shared" si="118"/>
        <v>-</v>
      </c>
      <c r="Q62" s="55" t="str">
        <f t="shared" si="118"/>
        <v>-</v>
      </c>
      <c r="R62" s="55" t="str">
        <f t="shared" si="118"/>
        <v>-</v>
      </c>
      <c r="S62" s="55" t="str">
        <f t="shared" si="118"/>
        <v>-</v>
      </c>
      <c r="T62" s="55" t="str">
        <f t="shared" si="118"/>
        <v>-</v>
      </c>
      <c r="U62" s="55" t="str">
        <f t="shared" si="118"/>
        <v>-</v>
      </c>
      <c r="V62" s="55" t="str">
        <f t="shared" si="118"/>
        <v>-</v>
      </c>
      <c r="W62" s="55" t="str">
        <f t="shared" si="118"/>
        <v>-</v>
      </c>
      <c r="X62" s="55" t="str">
        <f t="shared" si="118"/>
        <v>-</v>
      </c>
      <c r="Y62" s="55" t="str">
        <f t="shared" si="118"/>
        <v>-</v>
      </c>
      <c r="Z62" s="55" t="str">
        <f t="shared" si="118"/>
        <v>-</v>
      </c>
      <c r="AA62" s="21"/>
      <c r="AB62" s="49">
        <f t="shared" si="116"/>
        <v>0</v>
      </c>
      <c r="AC62" s="49"/>
      <c r="AD62" s="21"/>
      <c r="AE62" s="49"/>
    </row>
    <row r="63" spans="1:31" ht="6" customHeight="1" x14ac:dyDescent="0.15">
      <c r="A63" s="65"/>
      <c r="B63" s="4"/>
      <c r="C63" s="5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21"/>
      <c r="AB63" s="21"/>
      <c r="AC63" s="21"/>
      <c r="AD63" s="21"/>
      <c r="AE63" s="21"/>
    </row>
    <row r="64" spans="1:31" ht="14" x14ac:dyDescent="0.15">
      <c r="A64" s="71" t="s">
        <v>125</v>
      </c>
      <c r="B64" s="14" t="s">
        <v>18</v>
      </c>
      <c r="C64" s="5"/>
      <c r="D64" s="20">
        <f>('Monthly Budget'!B15/31)*7</f>
        <v>0</v>
      </c>
      <c r="E64" s="20">
        <f>('Monthly Budget'!B15/31)*7</f>
        <v>0</v>
      </c>
      <c r="F64" s="20">
        <f>('Monthly Budget'!B15/31)*3 + ('Monthly Budget'!C15/31)*4</f>
        <v>0</v>
      </c>
      <c r="G64" s="20">
        <f t="shared" ref="G64:I64" si="119">($KTK$78:$BGC$2147647491)*7</f>
        <v>0</v>
      </c>
      <c r="H64" s="20">
        <f t="shared" si="119"/>
        <v>0</v>
      </c>
      <c r="I64" s="20">
        <f t="shared" si="119"/>
        <v>0</v>
      </c>
      <c r="J64" s="20">
        <f>('Monthly Budget'!$C15/31)*6 + ('Monthly Budget'!D15/28)</f>
        <v>0</v>
      </c>
      <c r="K64" s="20">
        <f t="shared" ref="K64:M64" si="120">($JPW$78:$BGC$2147713028)*7</f>
        <v>0</v>
      </c>
      <c r="L64" s="20">
        <f t="shared" si="120"/>
        <v>0</v>
      </c>
      <c r="M64" s="20">
        <f t="shared" si="120"/>
        <v>0</v>
      </c>
      <c r="N64" s="20">
        <f>('Monthly Budget'!$D15/28)*6 + 'Monthly Budget'!$E15/31</f>
        <v>0</v>
      </c>
      <c r="O64" s="20">
        <f t="shared" ref="O64:R64" si="121">($KTK$78:$BGC$2147778565)*7</f>
        <v>0</v>
      </c>
      <c r="P64" s="20">
        <f t="shared" si="121"/>
        <v>0</v>
      </c>
      <c r="Q64" s="20">
        <f t="shared" si="121"/>
        <v>0</v>
      </c>
      <c r="R64" s="20">
        <f t="shared" si="121"/>
        <v>0</v>
      </c>
      <c r="S64" s="20">
        <f>('Monthly Budget'!$E15/31)*2 + ('Monthly Budget'!$F15/30)*5</f>
        <v>0</v>
      </c>
      <c r="T64" s="20">
        <f t="shared" ref="T64:V64" si="122">($KJO$78:$BGC$2147844102)*7</f>
        <v>0</v>
      </c>
      <c r="U64" s="20">
        <f t="shared" si="122"/>
        <v>0</v>
      </c>
      <c r="V64" s="20">
        <f t="shared" si="122"/>
        <v>0</v>
      </c>
      <c r="W64" s="20">
        <f>('Monthly Budget'!$F15/30)*4 + ('Monthly Budget'!$G15/31)*3</f>
        <v>0</v>
      </c>
      <c r="X64" s="20">
        <f t="shared" ref="X64:Z64" si="123">($KTK$78:$BGC$2147909639)*7</f>
        <v>0</v>
      </c>
      <c r="Y64" s="20">
        <f t="shared" si="123"/>
        <v>0</v>
      </c>
      <c r="Z64" s="20">
        <f t="shared" si="123"/>
        <v>0</v>
      </c>
      <c r="AA64" s="21"/>
      <c r="AB64" s="20">
        <f t="shared" ref="AB64:AB66" si="124">SUM(D64:Z64)</f>
        <v>0</v>
      </c>
      <c r="AC64" s="20"/>
      <c r="AD64" s="21"/>
      <c r="AE64" s="20"/>
    </row>
    <row r="65" spans="1:31" ht="14" x14ac:dyDescent="0.15">
      <c r="A65" s="72"/>
      <c r="B65" s="14" t="s">
        <v>41</v>
      </c>
      <c r="C65" s="5"/>
      <c r="D65" s="20" t="str">
        <f t="shared" ref="D65:Z65" si="125">IFERROR(INDEX('[1]Monthly Tracker Form'!$P:$P, MATCH(D$3, '[1]Monthly Tracker Form'!$B:$B, 0)), "-")</f>
        <v>-</v>
      </c>
      <c r="E65" s="20" t="str">
        <f t="shared" si="125"/>
        <v>-</v>
      </c>
      <c r="F65" s="20" t="str">
        <f t="shared" si="125"/>
        <v>-</v>
      </c>
      <c r="G65" s="20" t="str">
        <f t="shared" si="125"/>
        <v>-</v>
      </c>
      <c r="H65" s="20" t="str">
        <f t="shared" si="125"/>
        <v>-</v>
      </c>
      <c r="I65" s="20" t="str">
        <f t="shared" si="125"/>
        <v>-</v>
      </c>
      <c r="J65" s="20" t="str">
        <f t="shared" si="125"/>
        <v>-</v>
      </c>
      <c r="K65" s="20" t="str">
        <f t="shared" si="125"/>
        <v>-</v>
      </c>
      <c r="L65" s="20" t="str">
        <f t="shared" si="125"/>
        <v>-</v>
      </c>
      <c r="M65" s="20" t="str">
        <f t="shared" si="125"/>
        <v>-</v>
      </c>
      <c r="N65" s="20" t="str">
        <f t="shared" si="125"/>
        <v>-</v>
      </c>
      <c r="O65" s="20" t="str">
        <f t="shared" si="125"/>
        <v>-</v>
      </c>
      <c r="P65" s="20" t="str">
        <f t="shared" si="125"/>
        <v>-</v>
      </c>
      <c r="Q65" s="20" t="str">
        <f t="shared" si="125"/>
        <v>-</v>
      </c>
      <c r="R65" s="20" t="str">
        <f t="shared" si="125"/>
        <v>-</v>
      </c>
      <c r="S65" s="20" t="str">
        <f t="shared" si="125"/>
        <v>-</v>
      </c>
      <c r="T65" s="20" t="str">
        <f t="shared" si="125"/>
        <v>-</v>
      </c>
      <c r="U65" s="20" t="str">
        <f t="shared" si="125"/>
        <v>-</v>
      </c>
      <c r="V65" s="20" t="str">
        <f t="shared" si="125"/>
        <v>-</v>
      </c>
      <c r="W65" s="20" t="str">
        <f t="shared" si="125"/>
        <v>-</v>
      </c>
      <c r="X65" s="20" t="str">
        <f t="shared" si="125"/>
        <v>-</v>
      </c>
      <c r="Y65" s="20" t="str">
        <f t="shared" si="125"/>
        <v>-</v>
      </c>
      <c r="Z65" s="20" t="str">
        <f t="shared" si="125"/>
        <v>-</v>
      </c>
      <c r="AA65" s="21"/>
      <c r="AB65" s="20">
        <f t="shared" si="124"/>
        <v>0</v>
      </c>
      <c r="AC65" s="20"/>
      <c r="AD65" s="21"/>
      <c r="AE65" s="20"/>
    </row>
    <row r="66" spans="1:31" ht="14" x14ac:dyDescent="0.15">
      <c r="A66" s="73"/>
      <c r="B66" s="57" t="s">
        <v>61</v>
      </c>
      <c r="C66" s="5"/>
      <c r="D66" s="26" t="str">
        <f t="shared" ref="D66:Z66" si="126">IF(D65 = "-", "-",D64-D65)</f>
        <v>-</v>
      </c>
      <c r="E66" s="26" t="str">
        <f t="shared" si="126"/>
        <v>-</v>
      </c>
      <c r="F66" s="26" t="str">
        <f t="shared" si="126"/>
        <v>-</v>
      </c>
      <c r="G66" s="26" t="str">
        <f t="shared" si="126"/>
        <v>-</v>
      </c>
      <c r="H66" s="26" t="str">
        <f t="shared" si="126"/>
        <v>-</v>
      </c>
      <c r="I66" s="26" t="str">
        <f t="shared" si="126"/>
        <v>-</v>
      </c>
      <c r="J66" s="26" t="str">
        <f t="shared" si="126"/>
        <v>-</v>
      </c>
      <c r="K66" s="26" t="str">
        <f t="shared" si="126"/>
        <v>-</v>
      </c>
      <c r="L66" s="26" t="str">
        <f t="shared" si="126"/>
        <v>-</v>
      </c>
      <c r="M66" s="26" t="str">
        <f t="shared" si="126"/>
        <v>-</v>
      </c>
      <c r="N66" s="26" t="str">
        <f t="shared" si="126"/>
        <v>-</v>
      </c>
      <c r="O66" s="26" t="str">
        <f t="shared" si="126"/>
        <v>-</v>
      </c>
      <c r="P66" s="26" t="str">
        <f t="shared" si="126"/>
        <v>-</v>
      </c>
      <c r="Q66" s="26" t="str">
        <f t="shared" si="126"/>
        <v>-</v>
      </c>
      <c r="R66" s="26" t="str">
        <f t="shared" si="126"/>
        <v>-</v>
      </c>
      <c r="S66" s="26" t="str">
        <f t="shared" si="126"/>
        <v>-</v>
      </c>
      <c r="T66" s="26" t="str">
        <f t="shared" si="126"/>
        <v>-</v>
      </c>
      <c r="U66" s="26" t="str">
        <f t="shared" si="126"/>
        <v>-</v>
      </c>
      <c r="V66" s="26" t="str">
        <f t="shared" si="126"/>
        <v>-</v>
      </c>
      <c r="W66" s="26" t="str">
        <f t="shared" si="126"/>
        <v>-</v>
      </c>
      <c r="X66" s="26" t="str">
        <f t="shared" si="126"/>
        <v>-</v>
      </c>
      <c r="Y66" s="26" t="str">
        <f t="shared" si="126"/>
        <v>-</v>
      </c>
      <c r="Z66" s="26" t="str">
        <f t="shared" si="126"/>
        <v>-</v>
      </c>
      <c r="AA66" s="21"/>
      <c r="AB66" s="20">
        <f t="shared" si="124"/>
        <v>0</v>
      </c>
      <c r="AC66" s="20"/>
      <c r="AD66" s="21"/>
      <c r="AE66" s="20"/>
    </row>
    <row r="67" spans="1:31" ht="6.75" customHeight="1" x14ac:dyDescent="0.15">
      <c r="A67" s="65"/>
      <c r="B67" s="4"/>
      <c r="C67" s="5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21"/>
      <c r="AB67" s="21"/>
      <c r="AC67" s="21"/>
      <c r="AD67" s="21"/>
      <c r="AE67" s="21"/>
    </row>
    <row r="68" spans="1:31" ht="14" x14ac:dyDescent="0.15">
      <c r="A68" s="74" t="s">
        <v>126</v>
      </c>
      <c r="B68" s="35" t="s">
        <v>18</v>
      </c>
      <c r="C68" s="5"/>
      <c r="D68" s="49" t="e">
        <f>('Monthly Budget'!B16/31)*7</f>
        <v>#VALUE!</v>
      </c>
      <c r="E68" s="49" t="e">
        <f>('Monthly Budget'!B16/31)*7</f>
        <v>#VALUE!</v>
      </c>
      <c r="F68" s="49" t="e">
        <f>('Monthly Budget'!B16/31)*3 + ('Monthly Budget'!C16/31)*4</f>
        <v>#VALUE!</v>
      </c>
      <c r="G68" s="49">
        <f t="shared" ref="G68:I68" si="127">($KTK$83:$BGC$2147647491)*7</f>
        <v>0</v>
      </c>
      <c r="H68" s="49">
        <f t="shared" si="127"/>
        <v>0</v>
      </c>
      <c r="I68" s="49">
        <f t="shared" si="127"/>
        <v>0</v>
      </c>
      <c r="J68" s="49">
        <f>('Monthly Budget'!$C16/31)*6 + ('Monthly Budget'!D16/28)</f>
        <v>0</v>
      </c>
      <c r="K68" s="49">
        <f t="shared" ref="K68:M68" si="128">($JPW$83:$BGC$2147713028)*7</f>
        <v>0</v>
      </c>
      <c r="L68" s="49">
        <f t="shared" si="128"/>
        <v>0</v>
      </c>
      <c r="M68" s="49">
        <f t="shared" si="128"/>
        <v>0</v>
      </c>
      <c r="N68" s="49">
        <f>('Monthly Budget'!$D16/28)*6 + 'Monthly Budget'!$E16/31</f>
        <v>0</v>
      </c>
      <c r="O68" s="49">
        <f t="shared" ref="O68:R68" si="129">($KTK$83:$BGC$2147778565)*7</f>
        <v>0</v>
      </c>
      <c r="P68" s="49">
        <f t="shared" si="129"/>
        <v>0</v>
      </c>
      <c r="Q68" s="49">
        <f t="shared" si="129"/>
        <v>0</v>
      </c>
      <c r="R68" s="49">
        <f t="shared" si="129"/>
        <v>0</v>
      </c>
      <c r="S68" s="49">
        <f>('Monthly Budget'!$E16/31)*2 + ('Monthly Budget'!$F16/30)*5</f>
        <v>0</v>
      </c>
      <c r="T68" s="49">
        <f t="shared" ref="T68:V68" si="130">($KJO$83:$BGC$2147844102)*7</f>
        <v>0</v>
      </c>
      <c r="U68" s="49">
        <f t="shared" si="130"/>
        <v>0</v>
      </c>
      <c r="V68" s="49">
        <f t="shared" si="130"/>
        <v>0</v>
      </c>
      <c r="W68" s="49">
        <f>('Monthly Budget'!$F16/30)*4 + ('Monthly Budget'!$G16/31)*3</f>
        <v>0</v>
      </c>
      <c r="X68" s="49">
        <f t="shared" ref="X68:Z68" si="131">($KTK$83:$BGC$2147909639)*7</f>
        <v>0</v>
      </c>
      <c r="Y68" s="49">
        <f t="shared" si="131"/>
        <v>0</v>
      </c>
      <c r="Z68" s="49">
        <f t="shared" si="131"/>
        <v>0</v>
      </c>
      <c r="AA68" s="21"/>
      <c r="AB68" s="49" t="e">
        <f t="shared" ref="AB68:AB70" si="132">SUM(D68:Z68)</f>
        <v>#VALUE!</v>
      </c>
      <c r="AC68" s="49"/>
      <c r="AD68" s="21"/>
      <c r="AE68" s="49"/>
    </row>
    <row r="69" spans="1:31" ht="14" x14ac:dyDescent="0.15">
      <c r="A69" s="72"/>
      <c r="B69" s="35" t="s">
        <v>41</v>
      </c>
      <c r="C69" s="5"/>
      <c r="D69" s="49" t="str">
        <f t="shared" ref="D69:Z69" si="133">IFERROR(INDEX('[1]Monthly Tracker Form'!$Q:$Q, MATCH(D$3, '[1]Monthly Tracker Form'!$B:$B, 0)), "-")</f>
        <v>-</v>
      </c>
      <c r="E69" s="49" t="str">
        <f t="shared" si="133"/>
        <v>-</v>
      </c>
      <c r="F69" s="49" t="str">
        <f t="shared" si="133"/>
        <v>-</v>
      </c>
      <c r="G69" s="49" t="str">
        <f t="shared" si="133"/>
        <v>-</v>
      </c>
      <c r="H69" s="49" t="str">
        <f t="shared" si="133"/>
        <v>-</v>
      </c>
      <c r="I69" s="49" t="str">
        <f t="shared" si="133"/>
        <v>-</v>
      </c>
      <c r="J69" s="49" t="str">
        <f t="shared" si="133"/>
        <v>-</v>
      </c>
      <c r="K69" s="49" t="str">
        <f t="shared" si="133"/>
        <v>-</v>
      </c>
      <c r="L69" s="49" t="str">
        <f t="shared" si="133"/>
        <v>-</v>
      </c>
      <c r="M69" s="49" t="str">
        <f t="shared" si="133"/>
        <v>-</v>
      </c>
      <c r="N69" s="49" t="str">
        <f t="shared" si="133"/>
        <v>-</v>
      </c>
      <c r="O69" s="49" t="str">
        <f t="shared" si="133"/>
        <v>-</v>
      </c>
      <c r="P69" s="49" t="str">
        <f t="shared" si="133"/>
        <v>-</v>
      </c>
      <c r="Q69" s="49" t="str">
        <f t="shared" si="133"/>
        <v>-</v>
      </c>
      <c r="R69" s="49" t="str">
        <f t="shared" si="133"/>
        <v>-</v>
      </c>
      <c r="S69" s="49" t="str">
        <f t="shared" si="133"/>
        <v>-</v>
      </c>
      <c r="T69" s="49" t="str">
        <f t="shared" si="133"/>
        <v>-</v>
      </c>
      <c r="U69" s="49" t="str">
        <f t="shared" si="133"/>
        <v>-</v>
      </c>
      <c r="V69" s="49" t="str">
        <f t="shared" si="133"/>
        <v>-</v>
      </c>
      <c r="W69" s="49" t="str">
        <f t="shared" si="133"/>
        <v>-</v>
      </c>
      <c r="X69" s="49" t="str">
        <f t="shared" si="133"/>
        <v>-</v>
      </c>
      <c r="Y69" s="49" t="str">
        <f t="shared" si="133"/>
        <v>-</v>
      </c>
      <c r="Z69" s="49" t="str">
        <f t="shared" si="133"/>
        <v>-</v>
      </c>
      <c r="AA69" s="21"/>
      <c r="AB69" s="49">
        <f t="shared" si="132"/>
        <v>0</v>
      </c>
      <c r="AC69" s="49"/>
      <c r="AD69" s="21"/>
      <c r="AE69" s="49"/>
    </row>
    <row r="70" spans="1:31" ht="14" x14ac:dyDescent="0.15">
      <c r="A70" s="73"/>
      <c r="B70" s="53" t="s">
        <v>61</v>
      </c>
      <c r="C70" s="5"/>
      <c r="D70" s="55" t="str">
        <f t="shared" ref="D70:Z70" si="134">IF(D69 = "-", "-",D68-D69)</f>
        <v>-</v>
      </c>
      <c r="E70" s="55" t="str">
        <f t="shared" si="134"/>
        <v>-</v>
      </c>
      <c r="F70" s="55" t="str">
        <f t="shared" si="134"/>
        <v>-</v>
      </c>
      <c r="G70" s="55" t="str">
        <f t="shared" si="134"/>
        <v>-</v>
      </c>
      <c r="H70" s="55" t="str">
        <f t="shared" si="134"/>
        <v>-</v>
      </c>
      <c r="I70" s="55" t="str">
        <f t="shared" si="134"/>
        <v>-</v>
      </c>
      <c r="J70" s="55" t="str">
        <f t="shared" si="134"/>
        <v>-</v>
      </c>
      <c r="K70" s="55" t="str">
        <f t="shared" si="134"/>
        <v>-</v>
      </c>
      <c r="L70" s="55" t="str">
        <f t="shared" si="134"/>
        <v>-</v>
      </c>
      <c r="M70" s="55" t="str">
        <f t="shared" si="134"/>
        <v>-</v>
      </c>
      <c r="N70" s="55" t="str">
        <f t="shared" si="134"/>
        <v>-</v>
      </c>
      <c r="O70" s="55" t="str">
        <f t="shared" si="134"/>
        <v>-</v>
      </c>
      <c r="P70" s="55" t="str">
        <f t="shared" si="134"/>
        <v>-</v>
      </c>
      <c r="Q70" s="55" t="str">
        <f t="shared" si="134"/>
        <v>-</v>
      </c>
      <c r="R70" s="55" t="str">
        <f t="shared" si="134"/>
        <v>-</v>
      </c>
      <c r="S70" s="55" t="str">
        <f t="shared" si="134"/>
        <v>-</v>
      </c>
      <c r="T70" s="55" t="str">
        <f t="shared" si="134"/>
        <v>-</v>
      </c>
      <c r="U70" s="55" t="str">
        <f t="shared" si="134"/>
        <v>-</v>
      </c>
      <c r="V70" s="55" t="str">
        <f t="shared" si="134"/>
        <v>-</v>
      </c>
      <c r="W70" s="55" t="str">
        <f t="shared" si="134"/>
        <v>-</v>
      </c>
      <c r="X70" s="55" t="str">
        <f t="shared" si="134"/>
        <v>-</v>
      </c>
      <c r="Y70" s="55" t="str">
        <f t="shared" si="134"/>
        <v>-</v>
      </c>
      <c r="Z70" s="55" t="str">
        <f t="shared" si="134"/>
        <v>-</v>
      </c>
      <c r="AA70" s="21"/>
      <c r="AB70" s="49">
        <f t="shared" si="132"/>
        <v>0</v>
      </c>
      <c r="AC70" s="49"/>
      <c r="AD70" s="21"/>
      <c r="AE70" s="49"/>
    </row>
    <row r="71" spans="1:31" ht="6.75" customHeight="1" x14ac:dyDescent="0.15">
      <c r="A71" s="65"/>
      <c r="B71" s="4"/>
      <c r="C71" s="5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21"/>
      <c r="AB71" s="21"/>
      <c r="AC71" s="21"/>
      <c r="AD71" s="21"/>
      <c r="AE71" s="21"/>
    </row>
    <row r="72" spans="1:31" ht="14" x14ac:dyDescent="0.15">
      <c r="A72" s="71" t="s">
        <v>127</v>
      </c>
      <c r="B72" s="14" t="s">
        <v>18</v>
      </c>
      <c r="C72" s="5"/>
      <c r="D72" s="20" t="e">
        <f>('Monthly Budget'!B17/31)*7</f>
        <v>#VALUE!</v>
      </c>
      <c r="E72" s="20" t="e">
        <f>('Monthly Budget'!B17/31)*7</f>
        <v>#VALUE!</v>
      </c>
      <c r="F72" s="20" t="e">
        <f>('Monthly Budget'!B17/31)*3 + ('Monthly Budget'!C17/31)*4</f>
        <v>#VALUE!</v>
      </c>
      <c r="G72" s="20" t="e">
        <f t="shared" ref="G72:I72" si="135">($KTK$88:$BGC$2147647491)*7</f>
        <v>#VALUE!</v>
      </c>
      <c r="H72" s="20" t="e">
        <f t="shared" si="135"/>
        <v>#VALUE!</v>
      </c>
      <c r="I72" s="20" t="e">
        <f t="shared" si="135"/>
        <v>#VALUE!</v>
      </c>
      <c r="J72" s="20" t="e">
        <f>('Monthly Budget'!$C17/31)*6 + ('Monthly Budget'!D17/28)</f>
        <v>#VALUE!</v>
      </c>
      <c r="K72" s="20">
        <f t="shared" ref="K72:M72" si="136">($JPW$88:$BGC$2147713028)*7</f>
        <v>0</v>
      </c>
      <c r="L72" s="20">
        <f t="shared" si="136"/>
        <v>0</v>
      </c>
      <c r="M72" s="20">
        <f t="shared" si="136"/>
        <v>0</v>
      </c>
      <c r="N72" s="20">
        <f>('Monthly Budget'!$D17/28)*6 + 'Monthly Budget'!$E17/31</f>
        <v>0</v>
      </c>
      <c r="O72" s="20">
        <f t="shared" ref="O72:R72" si="137">($KTK$88:$BGC$2147778565)*7</f>
        <v>0</v>
      </c>
      <c r="P72" s="20">
        <f t="shared" si="137"/>
        <v>0</v>
      </c>
      <c r="Q72" s="20">
        <f t="shared" si="137"/>
        <v>0</v>
      </c>
      <c r="R72" s="20">
        <f t="shared" si="137"/>
        <v>0</v>
      </c>
      <c r="S72" s="20" t="e">
        <f>('Monthly Budget'!$E17/31)*2 + ('Monthly Budget'!$F17/30)*5</f>
        <v>#VALUE!</v>
      </c>
      <c r="T72" s="20" t="e">
        <f t="shared" ref="T72:V72" si="138">($KJO$88:$BGC$2147844102)*7</f>
        <v>#VALUE!</v>
      </c>
      <c r="U72" s="20" t="e">
        <f t="shared" si="138"/>
        <v>#VALUE!</v>
      </c>
      <c r="V72" s="20" t="e">
        <f t="shared" si="138"/>
        <v>#VALUE!</v>
      </c>
      <c r="W72" s="20" t="e">
        <f>('Monthly Budget'!$F17/30)*4 + ('Monthly Budget'!$G17/31)*3</f>
        <v>#VALUE!</v>
      </c>
      <c r="X72" s="20">
        <f t="shared" ref="X72:Z72" si="139">($KTK$88:$BGC$2147909639)*7</f>
        <v>112.90322580645162</v>
      </c>
      <c r="Y72" s="20">
        <f t="shared" si="139"/>
        <v>112.90322580645162</v>
      </c>
      <c r="Z72" s="20">
        <f t="shared" si="139"/>
        <v>112.90322580645162</v>
      </c>
      <c r="AA72" s="21"/>
      <c r="AB72" s="20" t="e">
        <f t="shared" ref="AB72:AB74" si="140">SUM(D72:Z72)</f>
        <v>#VALUE!</v>
      </c>
      <c r="AC72" s="20"/>
      <c r="AD72" s="21"/>
      <c r="AE72" s="20"/>
    </row>
    <row r="73" spans="1:31" ht="14" x14ac:dyDescent="0.15">
      <c r="A73" s="72"/>
      <c r="B73" s="14" t="s">
        <v>41</v>
      </c>
      <c r="C73" s="5"/>
      <c r="D73" s="20" t="str">
        <f t="shared" ref="D73:Z73" si="141">IFERROR(INDEX('[1]Monthly Tracker Form'!$R:$R, MATCH(D$3, '[1]Monthly Tracker Form'!$B:$B, 0)), "-")</f>
        <v>-</v>
      </c>
      <c r="E73" s="20" t="str">
        <f t="shared" si="141"/>
        <v>-</v>
      </c>
      <c r="F73" s="20" t="str">
        <f t="shared" si="141"/>
        <v>-</v>
      </c>
      <c r="G73" s="20" t="str">
        <f t="shared" si="141"/>
        <v>-</v>
      </c>
      <c r="H73" s="20" t="str">
        <f t="shared" si="141"/>
        <v>-</v>
      </c>
      <c r="I73" s="20" t="str">
        <f t="shared" si="141"/>
        <v>-</v>
      </c>
      <c r="J73" s="20" t="str">
        <f t="shared" si="141"/>
        <v>-</v>
      </c>
      <c r="K73" s="20" t="str">
        <f t="shared" si="141"/>
        <v>-</v>
      </c>
      <c r="L73" s="20" t="str">
        <f t="shared" si="141"/>
        <v>-</v>
      </c>
      <c r="M73" s="20" t="str">
        <f t="shared" si="141"/>
        <v>-</v>
      </c>
      <c r="N73" s="20" t="str">
        <f t="shared" si="141"/>
        <v>-</v>
      </c>
      <c r="O73" s="20" t="str">
        <f t="shared" si="141"/>
        <v>-</v>
      </c>
      <c r="P73" s="20" t="str">
        <f t="shared" si="141"/>
        <v>-</v>
      </c>
      <c r="Q73" s="20" t="str">
        <f t="shared" si="141"/>
        <v>-</v>
      </c>
      <c r="R73" s="20" t="str">
        <f t="shared" si="141"/>
        <v>-</v>
      </c>
      <c r="S73" s="20" t="str">
        <f t="shared" si="141"/>
        <v>-</v>
      </c>
      <c r="T73" s="20" t="str">
        <f t="shared" si="141"/>
        <v>-</v>
      </c>
      <c r="U73" s="20" t="str">
        <f t="shared" si="141"/>
        <v>-</v>
      </c>
      <c r="V73" s="20" t="str">
        <f t="shared" si="141"/>
        <v>-</v>
      </c>
      <c r="W73" s="20" t="str">
        <f t="shared" si="141"/>
        <v>-</v>
      </c>
      <c r="X73" s="20" t="str">
        <f t="shared" si="141"/>
        <v>-</v>
      </c>
      <c r="Y73" s="20" t="str">
        <f t="shared" si="141"/>
        <v>-</v>
      </c>
      <c r="Z73" s="20" t="str">
        <f t="shared" si="141"/>
        <v>-</v>
      </c>
      <c r="AA73" s="21"/>
      <c r="AB73" s="20">
        <f t="shared" si="140"/>
        <v>0</v>
      </c>
      <c r="AC73" s="20"/>
      <c r="AD73" s="21"/>
      <c r="AE73" s="20"/>
    </row>
    <row r="74" spans="1:31" ht="14" x14ac:dyDescent="0.15">
      <c r="A74" s="73"/>
      <c r="B74" s="57" t="s">
        <v>61</v>
      </c>
      <c r="C74" s="5"/>
      <c r="D74" s="26" t="str">
        <f t="shared" ref="D74:Z74" si="142">IF(D73 = "-", "-",D72-D73)</f>
        <v>-</v>
      </c>
      <c r="E74" s="26" t="str">
        <f t="shared" si="142"/>
        <v>-</v>
      </c>
      <c r="F74" s="26" t="str">
        <f t="shared" si="142"/>
        <v>-</v>
      </c>
      <c r="G74" s="26" t="str">
        <f t="shared" si="142"/>
        <v>-</v>
      </c>
      <c r="H74" s="26" t="str">
        <f t="shared" si="142"/>
        <v>-</v>
      </c>
      <c r="I74" s="26" t="str">
        <f t="shared" si="142"/>
        <v>-</v>
      </c>
      <c r="J74" s="26" t="str">
        <f t="shared" si="142"/>
        <v>-</v>
      </c>
      <c r="K74" s="26" t="str">
        <f t="shared" si="142"/>
        <v>-</v>
      </c>
      <c r="L74" s="26" t="str">
        <f t="shared" si="142"/>
        <v>-</v>
      </c>
      <c r="M74" s="26" t="str">
        <f t="shared" si="142"/>
        <v>-</v>
      </c>
      <c r="N74" s="26" t="str">
        <f t="shared" si="142"/>
        <v>-</v>
      </c>
      <c r="O74" s="26" t="str">
        <f t="shared" si="142"/>
        <v>-</v>
      </c>
      <c r="P74" s="26" t="str">
        <f t="shared" si="142"/>
        <v>-</v>
      </c>
      <c r="Q74" s="26" t="str">
        <f t="shared" si="142"/>
        <v>-</v>
      </c>
      <c r="R74" s="26" t="str">
        <f t="shared" si="142"/>
        <v>-</v>
      </c>
      <c r="S74" s="26" t="str">
        <f t="shared" si="142"/>
        <v>-</v>
      </c>
      <c r="T74" s="26" t="str">
        <f t="shared" si="142"/>
        <v>-</v>
      </c>
      <c r="U74" s="26" t="str">
        <f t="shared" si="142"/>
        <v>-</v>
      </c>
      <c r="V74" s="26" t="str">
        <f t="shared" si="142"/>
        <v>-</v>
      </c>
      <c r="W74" s="26" t="str">
        <f t="shared" si="142"/>
        <v>-</v>
      </c>
      <c r="X74" s="26" t="str">
        <f t="shared" si="142"/>
        <v>-</v>
      </c>
      <c r="Y74" s="26" t="str">
        <f t="shared" si="142"/>
        <v>-</v>
      </c>
      <c r="Z74" s="26" t="str">
        <f t="shared" si="142"/>
        <v>-</v>
      </c>
      <c r="AA74" s="21"/>
      <c r="AB74" s="20">
        <f t="shared" si="140"/>
        <v>0</v>
      </c>
      <c r="AC74" s="20"/>
      <c r="AD74" s="21"/>
      <c r="AE74" s="20"/>
    </row>
    <row r="75" spans="1:31" ht="7.5" customHeight="1" x14ac:dyDescent="0.15">
      <c r="A75" s="7"/>
      <c r="B75" s="4"/>
      <c r="C75" s="5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21"/>
      <c r="AB75" s="21"/>
      <c r="AC75" s="21"/>
      <c r="AD75" s="21"/>
      <c r="AE75" s="21"/>
    </row>
    <row r="76" spans="1:31" ht="7.5" customHeight="1" x14ac:dyDescent="0.15">
      <c r="A76" s="74" t="s">
        <v>38</v>
      </c>
      <c r="B76" s="35" t="s">
        <v>18</v>
      </c>
      <c r="C76" s="5"/>
      <c r="D76" s="49" t="e">
        <f>('Monthly Budget'!B18/31)*7</f>
        <v>#VALUE!</v>
      </c>
      <c r="E76" s="49" t="e">
        <f>('Monthly Budget'!B18/31)*7</f>
        <v>#VALUE!</v>
      </c>
      <c r="F76" s="49" t="e">
        <f>('Monthly Budget'!B18/31)*3 + ('Monthly Budget'!C18/31)*4</f>
        <v>#VALUE!</v>
      </c>
      <c r="G76" s="49" t="e">
        <f t="shared" ref="G76:I76" si="143">($KTK$93:$BGC$2147647491)*7</f>
        <v>#VALUE!</v>
      </c>
      <c r="H76" s="49" t="e">
        <f t="shared" si="143"/>
        <v>#VALUE!</v>
      </c>
      <c r="I76" s="49" t="e">
        <f t="shared" si="143"/>
        <v>#VALUE!</v>
      </c>
      <c r="J76" s="49" t="e">
        <f>('Monthly Budget'!$C18/31)*6 + ('Monthly Budget'!D18/28)</f>
        <v>#VALUE!</v>
      </c>
      <c r="K76" s="49">
        <f t="shared" ref="K76:M76" si="144">($JPW$93:$BGC$2147713028)*7</f>
        <v>0</v>
      </c>
      <c r="L76" s="49">
        <f t="shared" si="144"/>
        <v>0</v>
      </c>
      <c r="M76" s="49">
        <f t="shared" si="144"/>
        <v>0</v>
      </c>
      <c r="N76" s="49">
        <f>('Monthly Budget'!$D18/28)*6 + 'Monthly Budget'!$E18/31</f>
        <v>0</v>
      </c>
      <c r="O76" s="49">
        <f t="shared" ref="O76:R76" si="145">($KTK$93:$BGC$2147778565)*7</f>
        <v>0</v>
      </c>
      <c r="P76" s="49">
        <f t="shared" si="145"/>
        <v>0</v>
      </c>
      <c r="Q76" s="49">
        <f t="shared" si="145"/>
        <v>0</v>
      </c>
      <c r="R76" s="49">
        <f t="shared" si="145"/>
        <v>0</v>
      </c>
      <c r="S76" s="49" t="e">
        <f>('Monthly Budget'!$E18/31)*2 + ('Monthly Budget'!$F18/30)*5</f>
        <v>#VALUE!</v>
      </c>
      <c r="T76" s="49" t="e">
        <f t="shared" ref="T76:V76" si="146">($KJO$93:$BGC$2147844102)*7</f>
        <v>#VALUE!</v>
      </c>
      <c r="U76" s="49" t="e">
        <f t="shared" si="146"/>
        <v>#VALUE!</v>
      </c>
      <c r="V76" s="49" t="e">
        <f t="shared" si="146"/>
        <v>#VALUE!</v>
      </c>
      <c r="W76" s="49" t="e">
        <f>('Monthly Budget'!$F18/30)*4 + ('Monthly Budget'!$G18/31)*3</f>
        <v>#VALUE!</v>
      </c>
      <c r="X76" s="49" t="e">
        <f t="shared" ref="X76:Z76" si="147">($KTK$93:$BGC$2147909639)*7</f>
        <v>#VALUE!</v>
      </c>
      <c r="Y76" s="49" t="e">
        <f t="shared" si="147"/>
        <v>#VALUE!</v>
      </c>
      <c r="Z76" s="49" t="e">
        <f t="shared" si="147"/>
        <v>#VALUE!</v>
      </c>
      <c r="AA76" s="21"/>
      <c r="AB76" s="49" t="e">
        <f t="shared" ref="AB76:AB78" si="148">SUM(D76:Z76)</f>
        <v>#VALUE!</v>
      </c>
      <c r="AC76" s="49"/>
      <c r="AD76" s="21"/>
      <c r="AE76" s="49"/>
    </row>
    <row r="77" spans="1:31" ht="14" x14ac:dyDescent="0.15">
      <c r="A77" s="72"/>
      <c r="B77" s="35" t="s">
        <v>41</v>
      </c>
      <c r="C77" s="5"/>
      <c r="D77" s="49" t="str">
        <f t="shared" ref="D77:Z77" si="149">IFERROR(INDEX('[1]Monthly Tracker Form'!$S:$S, MATCH(D$3, '[1]Monthly Tracker Form'!$B:$B, 0)), "-")</f>
        <v>-</v>
      </c>
      <c r="E77" s="49" t="str">
        <f t="shared" si="149"/>
        <v>-</v>
      </c>
      <c r="F77" s="49" t="str">
        <f t="shared" si="149"/>
        <v>-</v>
      </c>
      <c r="G77" s="49" t="str">
        <f t="shared" si="149"/>
        <v>-</v>
      </c>
      <c r="H77" s="49" t="str">
        <f t="shared" si="149"/>
        <v>-</v>
      </c>
      <c r="I77" s="49" t="str">
        <f t="shared" si="149"/>
        <v>-</v>
      </c>
      <c r="J77" s="49" t="str">
        <f t="shared" si="149"/>
        <v>-</v>
      </c>
      <c r="K77" s="49" t="str">
        <f t="shared" si="149"/>
        <v>-</v>
      </c>
      <c r="L77" s="49" t="str">
        <f t="shared" si="149"/>
        <v>-</v>
      </c>
      <c r="M77" s="49" t="str">
        <f t="shared" si="149"/>
        <v>-</v>
      </c>
      <c r="N77" s="49" t="str">
        <f t="shared" si="149"/>
        <v>-</v>
      </c>
      <c r="O77" s="49" t="str">
        <f t="shared" si="149"/>
        <v>-</v>
      </c>
      <c r="P77" s="49" t="str">
        <f t="shared" si="149"/>
        <v>-</v>
      </c>
      <c r="Q77" s="49" t="str">
        <f t="shared" si="149"/>
        <v>-</v>
      </c>
      <c r="R77" s="49" t="str">
        <f t="shared" si="149"/>
        <v>-</v>
      </c>
      <c r="S77" s="49" t="str">
        <f t="shared" si="149"/>
        <v>-</v>
      </c>
      <c r="T77" s="49" t="str">
        <f t="shared" si="149"/>
        <v>-</v>
      </c>
      <c r="U77" s="49" t="str">
        <f t="shared" si="149"/>
        <v>-</v>
      </c>
      <c r="V77" s="49" t="str">
        <f t="shared" si="149"/>
        <v>-</v>
      </c>
      <c r="W77" s="49" t="str">
        <f t="shared" si="149"/>
        <v>-</v>
      </c>
      <c r="X77" s="49" t="str">
        <f t="shared" si="149"/>
        <v>-</v>
      </c>
      <c r="Y77" s="49" t="str">
        <f t="shared" si="149"/>
        <v>-</v>
      </c>
      <c r="Z77" s="49" t="str">
        <f t="shared" si="149"/>
        <v>-</v>
      </c>
      <c r="AA77" s="21"/>
      <c r="AB77" s="49">
        <f t="shared" si="148"/>
        <v>0</v>
      </c>
      <c r="AC77" s="49"/>
      <c r="AD77" s="21"/>
      <c r="AE77" s="49"/>
    </row>
    <row r="78" spans="1:31" ht="14" x14ac:dyDescent="0.15">
      <c r="A78" s="73"/>
      <c r="B78" s="53" t="s">
        <v>61</v>
      </c>
      <c r="C78" s="5"/>
      <c r="D78" s="55" t="str">
        <f t="shared" ref="D78:Z78" si="150">IF(D77 = "-", "-",D76-D77)</f>
        <v>-</v>
      </c>
      <c r="E78" s="55" t="str">
        <f t="shared" si="150"/>
        <v>-</v>
      </c>
      <c r="F78" s="55" t="str">
        <f t="shared" si="150"/>
        <v>-</v>
      </c>
      <c r="G78" s="55" t="str">
        <f t="shared" si="150"/>
        <v>-</v>
      </c>
      <c r="H78" s="55" t="str">
        <f t="shared" si="150"/>
        <v>-</v>
      </c>
      <c r="I78" s="55" t="str">
        <f t="shared" si="150"/>
        <v>-</v>
      </c>
      <c r="J78" s="55" t="str">
        <f t="shared" si="150"/>
        <v>-</v>
      </c>
      <c r="K78" s="55" t="str">
        <f t="shared" si="150"/>
        <v>-</v>
      </c>
      <c r="L78" s="55" t="str">
        <f t="shared" si="150"/>
        <v>-</v>
      </c>
      <c r="M78" s="55" t="str">
        <f t="shared" si="150"/>
        <v>-</v>
      </c>
      <c r="N78" s="55" t="str">
        <f t="shared" si="150"/>
        <v>-</v>
      </c>
      <c r="O78" s="55" t="str">
        <f t="shared" si="150"/>
        <v>-</v>
      </c>
      <c r="P78" s="55" t="str">
        <f t="shared" si="150"/>
        <v>-</v>
      </c>
      <c r="Q78" s="55" t="str">
        <f t="shared" si="150"/>
        <v>-</v>
      </c>
      <c r="R78" s="55" t="str">
        <f t="shared" si="150"/>
        <v>-</v>
      </c>
      <c r="S78" s="55" t="str">
        <f t="shared" si="150"/>
        <v>-</v>
      </c>
      <c r="T78" s="55" t="str">
        <f t="shared" si="150"/>
        <v>-</v>
      </c>
      <c r="U78" s="55" t="str">
        <f t="shared" si="150"/>
        <v>-</v>
      </c>
      <c r="V78" s="55" t="str">
        <f t="shared" si="150"/>
        <v>-</v>
      </c>
      <c r="W78" s="55" t="str">
        <f t="shared" si="150"/>
        <v>-</v>
      </c>
      <c r="X78" s="55" t="str">
        <f t="shared" si="150"/>
        <v>-</v>
      </c>
      <c r="Y78" s="55" t="str">
        <f t="shared" si="150"/>
        <v>-</v>
      </c>
      <c r="Z78" s="55" t="str">
        <f t="shared" si="150"/>
        <v>-</v>
      </c>
      <c r="AA78" s="21"/>
      <c r="AB78" s="49">
        <f t="shared" si="148"/>
        <v>0</v>
      </c>
      <c r="AC78" s="49"/>
      <c r="AD78" s="21"/>
      <c r="AE78" s="49"/>
    </row>
    <row r="79" spans="1:31" ht="6.75" customHeight="1" x14ac:dyDescent="0.15">
      <c r="A79" s="7"/>
      <c r="B79" s="4"/>
      <c r="C79" s="5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21"/>
      <c r="AB79" s="21"/>
      <c r="AC79" s="21"/>
      <c r="AD79" s="21"/>
      <c r="AE79" s="21"/>
    </row>
    <row r="80" spans="1:31" ht="14" x14ac:dyDescent="0.15">
      <c r="A80" s="71" t="s">
        <v>128</v>
      </c>
      <c r="B80" s="14" t="s">
        <v>18</v>
      </c>
      <c r="C80" s="5"/>
      <c r="D80" s="20" t="e">
        <f>('Monthly Budget'!B19/31)*7</f>
        <v>#VALUE!</v>
      </c>
      <c r="E80" s="20" t="e">
        <f>('Monthly Budget'!B19/31)*7</f>
        <v>#VALUE!</v>
      </c>
      <c r="F80" s="20" t="e">
        <f>('Monthly Budget'!B19/31)*3 + ('Monthly Budget'!C19/31)*4</f>
        <v>#VALUE!</v>
      </c>
      <c r="G80" s="20" t="e">
        <f t="shared" ref="G80:I80" si="151">($KTK$98:$BGC$2147647491)*7</f>
        <v>#VALUE!</v>
      </c>
      <c r="H80" s="20" t="e">
        <f t="shared" si="151"/>
        <v>#VALUE!</v>
      </c>
      <c r="I80" s="20" t="e">
        <f t="shared" si="151"/>
        <v>#VALUE!</v>
      </c>
      <c r="J80" s="20" t="e">
        <f>('Monthly Budget'!$C19/31)*6 + ('Monthly Budget'!D19/28)</f>
        <v>#VALUE!</v>
      </c>
      <c r="K80" s="20">
        <f t="shared" ref="K80:M80" si="152">($JPW$98:$BGC$2147713028)*7</f>
        <v>0</v>
      </c>
      <c r="L80" s="20">
        <f t="shared" si="152"/>
        <v>0</v>
      </c>
      <c r="M80" s="20">
        <f t="shared" si="152"/>
        <v>0</v>
      </c>
      <c r="N80" s="20">
        <f>('Monthly Budget'!$D19/28)*6 + 'Monthly Budget'!$E19/31</f>
        <v>0</v>
      </c>
      <c r="O80" s="20">
        <f t="shared" ref="O80:R80" si="153">($KTK$98:$BGC$2147778565)*7</f>
        <v>0</v>
      </c>
      <c r="P80" s="20">
        <f t="shared" si="153"/>
        <v>0</v>
      </c>
      <c r="Q80" s="20">
        <f t="shared" si="153"/>
        <v>0</v>
      </c>
      <c r="R80" s="20">
        <f t="shared" si="153"/>
        <v>0</v>
      </c>
      <c r="S80" s="20">
        <f>('Monthly Budget'!$E19/31)*2 + ('Monthly Budget'!$F19/30)*5</f>
        <v>83.333333333333343</v>
      </c>
      <c r="T80" s="20">
        <f t="shared" ref="T80:V80" si="154">($KJO$98:$BGC$2147844102)*7</f>
        <v>116.66666666666667</v>
      </c>
      <c r="U80" s="20">
        <f t="shared" si="154"/>
        <v>116.66666666666667</v>
      </c>
      <c r="V80" s="20">
        <f t="shared" si="154"/>
        <v>116.66666666666667</v>
      </c>
      <c r="W80" s="20">
        <f>('Monthly Budget'!$F19/30)*4 + ('Monthly Budget'!$G19/31)*3</f>
        <v>211.82795698924735</v>
      </c>
      <c r="X80" s="20">
        <f t="shared" ref="X80:Z80" si="155">($KTK$98:$BGC$2147909639)*7</f>
        <v>338.70967741935488</v>
      </c>
      <c r="Y80" s="20">
        <f t="shared" si="155"/>
        <v>338.70967741935488</v>
      </c>
      <c r="Z80" s="20">
        <f t="shared" si="155"/>
        <v>338.70967741935488</v>
      </c>
      <c r="AA80" s="21"/>
      <c r="AB80" s="20" t="e">
        <f t="shared" ref="AB80:AB82" si="156">SUM(D80:Z80)</f>
        <v>#VALUE!</v>
      </c>
      <c r="AC80" s="20"/>
      <c r="AD80" s="21"/>
      <c r="AE80" s="20"/>
    </row>
    <row r="81" spans="1:31" ht="14" x14ac:dyDescent="0.15">
      <c r="A81" s="72"/>
      <c r="B81" s="14" t="s">
        <v>41</v>
      </c>
      <c r="C81" s="5"/>
      <c r="D81" s="20" t="str">
        <f t="shared" ref="D81:Z81" si="157">IFERROR(INDEX('[1]Monthly Tracker Form'!$T:$T, MATCH(D$3, '[1]Monthly Tracker Form'!$B:$B, 0)), "-")</f>
        <v>-</v>
      </c>
      <c r="E81" s="20" t="str">
        <f t="shared" si="157"/>
        <v>-</v>
      </c>
      <c r="F81" s="20" t="str">
        <f t="shared" si="157"/>
        <v>-</v>
      </c>
      <c r="G81" s="20" t="str">
        <f t="shared" si="157"/>
        <v>-</v>
      </c>
      <c r="H81" s="20" t="str">
        <f t="shared" si="157"/>
        <v>-</v>
      </c>
      <c r="I81" s="20" t="str">
        <f t="shared" si="157"/>
        <v>-</v>
      </c>
      <c r="J81" s="20" t="str">
        <f t="shared" si="157"/>
        <v>-</v>
      </c>
      <c r="K81" s="20" t="str">
        <f t="shared" si="157"/>
        <v>-</v>
      </c>
      <c r="L81" s="20" t="str">
        <f t="shared" si="157"/>
        <v>-</v>
      </c>
      <c r="M81" s="20" t="str">
        <f t="shared" si="157"/>
        <v>-</v>
      </c>
      <c r="N81" s="20" t="str">
        <f t="shared" si="157"/>
        <v>-</v>
      </c>
      <c r="O81" s="20" t="str">
        <f t="shared" si="157"/>
        <v>-</v>
      </c>
      <c r="P81" s="20" t="str">
        <f t="shared" si="157"/>
        <v>-</v>
      </c>
      <c r="Q81" s="20" t="str">
        <f t="shared" si="157"/>
        <v>-</v>
      </c>
      <c r="R81" s="20" t="str">
        <f t="shared" si="157"/>
        <v>-</v>
      </c>
      <c r="S81" s="20" t="str">
        <f t="shared" si="157"/>
        <v>-</v>
      </c>
      <c r="T81" s="20" t="str">
        <f t="shared" si="157"/>
        <v>-</v>
      </c>
      <c r="U81" s="20" t="str">
        <f t="shared" si="157"/>
        <v>-</v>
      </c>
      <c r="V81" s="20" t="str">
        <f t="shared" si="157"/>
        <v>-</v>
      </c>
      <c r="W81" s="20" t="str">
        <f t="shared" si="157"/>
        <v>-</v>
      </c>
      <c r="X81" s="20" t="str">
        <f t="shared" si="157"/>
        <v>-</v>
      </c>
      <c r="Y81" s="20" t="str">
        <f t="shared" si="157"/>
        <v>-</v>
      </c>
      <c r="Z81" s="20" t="str">
        <f t="shared" si="157"/>
        <v>-</v>
      </c>
      <c r="AA81" s="21"/>
      <c r="AB81" s="20">
        <f t="shared" si="156"/>
        <v>0</v>
      </c>
      <c r="AC81" s="20"/>
      <c r="AD81" s="21"/>
      <c r="AE81" s="20"/>
    </row>
    <row r="82" spans="1:31" ht="14" x14ac:dyDescent="0.15">
      <c r="A82" s="73"/>
      <c r="B82" s="57" t="s">
        <v>61</v>
      </c>
      <c r="C82" s="5"/>
      <c r="D82" s="26" t="str">
        <f t="shared" ref="D82:Z82" si="158">IF(D81 = "-", "-",D80-D81)</f>
        <v>-</v>
      </c>
      <c r="E82" s="26" t="str">
        <f t="shared" si="158"/>
        <v>-</v>
      </c>
      <c r="F82" s="26" t="str">
        <f t="shared" si="158"/>
        <v>-</v>
      </c>
      <c r="G82" s="26" t="str">
        <f t="shared" si="158"/>
        <v>-</v>
      </c>
      <c r="H82" s="26" t="str">
        <f t="shared" si="158"/>
        <v>-</v>
      </c>
      <c r="I82" s="26" t="str">
        <f t="shared" si="158"/>
        <v>-</v>
      </c>
      <c r="J82" s="26" t="str">
        <f t="shared" si="158"/>
        <v>-</v>
      </c>
      <c r="K82" s="26" t="str">
        <f t="shared" si="158"/>
        <v>-</v>
      </c>
      <c r="L82" s="26" t="str">
        <f t="shared" si="158"/>
        <v>-</v>
      </c>
      <c r="M82" s="26" t="str">
        <f t="shared" si="158"/>
        <v>-</v>
      </c>
      <c r="N82" s="26" t="str">
        <f t="shared" si="158"/>
        <v>-</v>
      </c>
      <c r="O82" s="26" t="str">
        <f t="shared" si="158"/>
        <v>-</v>
      </c>
      <c r="P82" s="26" t="str">
        <f t="shared" si="158"/>
        <v>-</v>
      </c>
      <c r="Q82" s="26" t="str">
        <f t="shared" si="158"/>
        <v>-</v>
      </c>
      <c r="R82" s="26" t="str">
        <f t="shared" si="158"/>
        <v>-</v>
      </c>
      <c r="S82" s="26" t="str">
        <f t="shared" si="158"/>
        <v>-</v>
      </c>
      <c r="T82" s="26" t="str">
        <f t="shared" si="158"/>
        <v>-</v>
      </c>
      <c r="U82" s="26" t="str">
        <f t="shared" si="158"/>
        <v>-</v>
      </c>
      <c r="V82" s="26" t="str">
        <f t="shared" si="158"/>
        <v>-</v>
      </c>
      <c r="W82" s="26" t="str">
        <f t="shared" si="158"/>
        <v>-</v>
      </c>
      <c r="X82" s="26" t="str">
        <f t="shared" si="158"/>
        <v>-</v>
      </c>
      <c r="Y82" s="26" t="str">
        <f t="shared" si="158"/>
        <v>-</v>
      </c>
      <c r="Z82" s="26" t="str">
        <f t="shared" si="158"/>
        <v>-</v>
      </c>
      <c r="AA82" s="21"/>
      <c r="AB82" s="20">
        <f t="shared" si="156"/>
        <v>0</v>
      </c>
      <c r="AC82" s="20"/>
      <c r="AD82" s="21"/>
      <c r="AE82" s="20"/>
    </row>
    <row r="83" spans="1:31" ht="7.5" customHeight="1" x14ac:dyDescent="0.15">
      <c r="A83" s="7"/>
      <c r="B83" s="4"/>
      <c r="C83" s="5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21"/>
      <c r="AB83" s="21"/>
      <c r="AC83" s="21"/>
      <c r="AD83" s="21"/>
      <c r="AE83" s="21"/>
    </row>
    <row r="84" spans="1:31" ht="14" x14ac:dyDescent="0.15">
      <c r="A84" s="74" t="s">
        <v>109</v>
      </c>
      <c r="B84" s="35" t="s">
        <v>18</v>
      </c>
      <c r="C84" s="5"/>
      <c r="D84" s="49" t="e">
        <f>('Monthly Budget'!B20/31)*7</f>
        <v>#VALUE!</v>
      </c>
      <c r="E84" s="49" t="e">
        <f>('Monthly Budget'!B20/31)*7</f>
        <v>#VALUE!</v>
      </c>
      <c r="F84" s="49" t="e">
        <f>('Monthly Budget'!B20/31)*3 + ('Monthly Budget'!C20/31)*4</f>
        <v>#VALUE!</v>
      </c>
      <c r="G84" s="49" t="e">
        <f t="shared" ref="G84:I84" si="159">($KTK$103:$BGC$2147647491)*7</f>
        <v>#VALUE!</v>
      </c>
      <c r="H84" s="49" t="e">
        <f t="shared" si="159"/>
        <v>#VALUE!</v>
      </c>
      <c r="I84" s="49" t="e">
        <f t="shared" si="159"/>
        <v>#VALUE!</v>
      </c>
      <c r="J84" s="49" t="e">
        <f>('Monthly Budget'!$C20/31)*6 + ('Monthly Budget'!D20/28)</f>
        <v>#VALUE!</v>
      </c>
      <c r="K84" s="49">
        <f t="shared" ref="K84:M84" si="160">($JPW$103:$BGC$2147713028)*7</f>
        <v>0</v>
      </c>
      <c r="L84" s="49">
        <f t="shared" si="160"/>
        <v>0</v>
      </c>
      <c r="M84" s="49">
        <f t="shared" si="160"/>
        <v>0</v>
      </c>
      <c r="N84" s="49">
        <f>('Monthly Budget'!$D20/28)*6 + 'Monthly Budget'!$E20/31</f>
        <v>0</v>
      </c>
      <c r="O84" s="49">
        <f t="shared" ref="O84:R84" si="161">($KTK$103:$BGC$2147778565)*7</f>
        <v>0</v>
      </c>
      <c r="P84" s="49">
        <f t="shared" si="161"/>
        <v>0</v>
      </c>
      <c r="Q84" s="49">
        <f t="shared" si="161"/>
        <v>0</v>
      </c>
      <c r="R84" s="49">
        <f t="shared" si="161"/>
        <v>0</v>
      </c>
      <c r="S84" s="49">
        <f>('Monthly Budget'!$E20/31)*2 + ('Monthly Budget'!$F20/30)*5</f>
        <v>0</v>
      </c>
      <c r="T84" s="49">
        <f t="shared" ref="T84:V84" si="162">($KJO$103:$BGC$2147844102)*7</f>
        <v>0</v>
      </c>
      <c r="U84" s="49">
        <f t="shared" si="162"/>
        <v>0</v>
      </c>
      <c r="V84" s="49">
        <f t="shared" si="162"/>
        <v>0</v>
      </c>
      <c r="W84" s="49">
        <f>('Monthly Budget'!$F20/30)*4 + ('Monthly Budget'!$G20/31)*3</f>
        <v>38.709677419354833</v>
      </c>
      <c r="X84" s="49">
        <f t="shared" ref="X84:Z84" si="163">($KTK$103:$BGC$2147909639)*7</f>
        <v>90.322580645161281</v>
      </c>
      <c r="Y84" s="49">
        <f t="shared" si="163"/>
        <v>90.322580645161281</v>
      </c>
      <c r="Z84" s="49">
        <f t="shared" si="163"/>
        <v>90.322580645161281</v>
      </c>
      <c r="AA84" s="21"/>
      <c r="AB84" s="49" t="e">
        <f t="shared" ref="AB84:AB86" si="164">SUM(D84:Z84)</f>
        <v>#VALUE!</v>
      </c>
      <c r="AC84" s="49"/>
      <c r="AD84" s="21"/>
      <c r="AE84" s="49"/>
    </row>
    <row r="85" spans="1:31" ht="14" x14ac:dyDescent="0.15">
      <c r="A85" s="72"/>
      <c r="B85" s="35" t="s">
        <v>41</v>
      </c>
      <c r="C85" s="5"/>
      <c r="D85" s="49" t="str">
        <f t="shared" ref="D85:Z85" si="165">IFERROR(INDEX('[1]Monthly Tracker Form'!$U:$U, MATCH(D$3, '[1]Monthly Tracker Form'!$B:$B, 0)), "-")</f>
        <v>-</v>
      </c>
      <c r="E85" s="49" t="str">
        <f t="shared" si="165"/>
        <v>-</v>
      </c>
      <c r="F85" s="49" t="str">
        <f t="shared" si="165"/>
        <v>-</v>
      </c>
      <c r="G85" s="49" t="str">
        <f t="shared" si="165"/>
        <v>-</v>
      </c>
      <c r="H85" s="49" t="str">
        <f t="shared" si="165"/>
        <v>-</v>
      </c>
      <c r="I85" s="49" t="str">
        <f t="shared" si="165"/>
        <v>-</v>
      </c>
      <c r="J85" s="49" t="str">
        <f t="shared" si="165"/>
        <v>-</v>
      </c>
      <c r="K85" s="49" t="str">
        <f t="shared" si="165"/>
        <v>-</v>
      </c>
      <c r="L85" s="49" t="str">
        <f t="shared" si="165"/>
        <v>-</v>
      </c>
      <c r="M85" s="49" t="str">
        <f t="shared" si="165"/>
        <v>-</v>
      </c>
      <c r="N85" s="49" t="str">
        <f t="shared" si="165"/>
        <v>-</v>
      </c>
      <c r="O85" s="49" t="str">
        <f t="shared" si="165"/>
        <v>-</v>
      </c>
      <c r="P85" s="49" t="str">
        <f t="shared" si="165"/>
        <v>-</v>
      </c>
      <c r="Q85" s="49" t="str">
        <f t="shared" si="165"/>
        <v>-</v>
      </c>
      <c r="R85" s="49" t="str">
        <f t="shared" si="165"/>
        <v>-</v>
      </c>
      <c r="S85" s="49" t="str">
        <f t="shared" si="165"/>
        <v>-</v>
      </c>
      <c r="T85" s="49" t="str">
        <f t="shared" si="165"/>
        <v>-</v>
      </c>
      <c r="U85" s="49" t="str">
        <f t="shared" si="165"/>
        <v>-</v>
      </c>
      <c r="V85" s="49" t="str">
        <f t="shared" si="165"/>
        <v>-</v>
      </c>
      <c r="W85" s="49" t="str">
        <f t="shared" si="165"/>
        <v>-</v>
      </c>
      <c r="X85" s="49" t="str">
        <f t="shared" si="165"/>
        <v>-</v>
      </c>
      <c r="Y85" s="49" t="str">
        <f t="shared" si="165"/>
        <v>-</v>
      </c>
      <c r="Z85" s="49" t="str">
        <f t="shared" si="165"/>
        <v>-</v>
      </c>
      <c r="AA85" s="21"/>
      <c r="AB85" s="49">
        <f t="shared" si="164"/>
        <v>0</v>
      </c>
      <c r="AC85" s="49"/>
      <c r="AD85" s="21"/>
      <c r="AE85" s="49"/>
    </row>
    <row r="86" spans="1:31" ht="14" x14ac:dyDescent="0.15">
      <c r="A86" s="73"/>
      <c r="B86" s="53" t="s">
        <v>61</v>
      </c>
      <c r="C86" s="5"/>
      <c r="D86" s="55" t="str">
        <f t="shared" ref="D86:Z86" si="166">IF(D85 = "-", "-",D84-D85)</f>
        <v>-</v>
      </c>
      <c r="E86" s="55" t="str">
        <f t="shared" si="166"/>
        <v>-</v>
      </c>
      <c r="F86" s="55" t="str">
        <f t="shared" si="166"/>
        <v>-</v>
      </c>
      <c r="G86" s="55" t="str">
        <f t="shared" si="166"/>
        <v>-</v>
      </c>
      <c r="H86" s="55" t="str">
        <f t="shared" si="166"/>
        <v>-</v>
      </c>
      <c r="I86" s="55" t="str">
        <f t="shared" si="166"/>
        <v>-</v>
      </c>
      <c r="J86" s="55" t="str">
        <f t="shared" si="166"/>
        <v>-</v>
      </c>
      <c r="K86" s="55" t="str">
        <f t="shared" si="166"/>
        <v>-</v>
      </c>
      <c r="L86" s="55" t="str">
        <f t="shared" si="166"/>
        <v>-</v>
      </c>
      <c r="M86" s="55" t="str">
        <f t="shared" si="166"/>
        <v>-</v>
      </c>
      <c r="N86" s="55" t="str">
        <f t="shared" si="166"/>
        <v>-</v>
      </c>
      <c r="O86" s="55" t="str">
        <f t="shared" si="166"/>
        <v>-</v>
      </c>
      <c r="P86" s="55" t="str">
        <f t="shared" si="166"/>
        <v>-</v>
      </c>
      <c r="Q86" s="55" t="str">
        <f t="shared" si="166"/>
        <v>-</v>
      </c>
      <c r="R86" s="55" t="str">
        <f t="shared" si="166"/>
        <v>-</v>
      </c>
      <c r="S86" s="55" t="str">
        <f t="shared" si="166"/>
        <v>-</v>
      </c>
      <c r="T86" s="55" t="str">
        <f t="shared" si="166"/>
        <v>-</v>
      </c>
      <c r="U86" s="55" t="str">
        <f t="shared" si="166"/>
        <v>-</v>
      </c>
      <c r="V86" s="55" t="str">
        <f t="shared" si="166"/>
        <v>-</v>
      </c>
      <c r="W86" s="55" t="str">
        <f t="shared" si="166"/>
        <v>-</v>
      </c>
      <c r="X86" s="55" t="str">
        <f t="shared" si="166"/>
        <v>-</v>
      </c>
      <c r="Y86" s="55" t="str">
        <f t="shared" si="166"/>
        <v>-</v>
      </c>
      <c r="Z86" s="55" t="str">
        <f t="shared" si="166"/>
        <v>-</v>
      </c>
      <c r="AA86" s="21"/>
      <c r="AB86" s="49">
        <f t="shared" si="164"/>
        <v>0</v>
      </c>
      <c r="AC86" s="49"/>
      <c r="AD86" s="21"/>
      <c r="AE86" s="49"/>
    </row>
  </sheetData>
  <mergeCells count="22">
    <mergeCell ref="A48:A50"/>
    <mergeCell ref="A72:A74"/>
    <mergeCell ref="A60:A62"/>
    <mergeCell ref="A64:A66"/>
    <mergeCell ref="A68:A70"/>
    <mergeCell ref="A80:A82"/>
    <mergeCell ref="A76:A78"/>
    <mergeCell ref="A84:A86"/>
    <mergeCell ref="A56:A58"/>
    <mergeCell ref="A52:A54"/>
    <mergeCell ref="A1:B2"/>
    <mergeCell ref="A12:A14"/>
    <mergeCell ref="A4:A10"/>
    <mergeCell ref="D2:AC2"/>
    <mergeCell ref="A44:A46"/>
    <mergeCell ref="A36:A38"/>
    <mergeCell ref="A40:A42"/>
    <mergeCell ref="A16:A18"/>
    <mergeCell ref="A20:A22"/>
    <mergeCell ref="A24:A26"/>
    <mergeCell ref="A32:A34"/>
    <mergeCell ref="A28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E99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.75" customHeight="1" x14ac:dyDescent="0.15"/>
  <cols>
    <col min="3" max="3" width="2.33203125" customWidth="1"/>
    <col min="22" max="24" width="14.6640625" customWidth="1"/>
    <col min="30" max="30" width="2.6640625" customWidth="1"/>
  </cols>
  <sheetData>
    <row r="1" spans="1:31" ht="36.75" customHeight="1" x14ac:dyDescent="0.15">
      <c r="A1" s="75" t="s">
        <v>1</v>
      </c>
      <c r="B1" s="70"/>
      <c r="C1" s="1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5"/>
      <c r="X1" s="3"/>
      <c r="Y1" s="3"/>
      <c r="Z1" s="3"/>
      <c r="AA1" s="3"/>
      <c r="AB1" s="3"/>
      <c r="AC1" s="3"/>
      <c r="AD1" s="5"/>
      <c r="AE1" s="3"/>
    </row>
    <row r="2" spans="1:31" ht="18" x14ac:dyDescent="0.2">
      <c r="A2" s="76"/>
      <c r="B2" s="67"/>
      <c r="C2" s="6"/>
      <c r="D2" s="77">
        <v>2015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9"/>
      <c r="AD2" s="5"/>
      <c r="AE2" s="3"/>
    </row>
    <row r="3" spans="1:31" ht="14" x14ac:dyDescent="0.15">
      <c r="A3" s="7" t="s">
        <v>3</v>
      </c>
      <c r="B3" s="4"/>
      <c r="C3" s="9"/>
      <c r="D3" s="10">
        <v>42191</v>
      </c>
      <c r="E3" s="10">
        <f t="shared" ref="E3:AC3" si="0">D3+7</f>
        <v>42198</v>
      </c>
      <c r="F3" s="10">
        <f t="shared" si="0"/>
        <v>42205</v>
      </c>
      <c r="G3" s="10">
        <f t="shared" si="0"/>
        <v>42212</v>
      </c>
      <c r="H3" s="10">
        <f t="shared" si="0"/>
        <v>42219</v>
      </c>
      <c r="I3" s="10">
        <f t="shared" si="0"/>
        <v>42226</v>
      </c>
      <c r="J3" s="10">
        <f t="shared" si="0"/>
        <v>42233</v>
      </c>
      <c r="K3" s="10">
        <f t="shared" si="0"/>
        <v>42240</v>
      </c>
      <c r="L3" s="10">
        <f t="shared" si="0"/>
        <v>42247</v>
      </c>
      <c r="M3" s="10">
        <f t="shared" si="0"/>
        <v>42254</v>
      </c>
      <c r="N3" s="10">
        <f t="shared" si="0"/>
        <v>42261</v>
      </c>
      <c r="O3" s="10">
        <f t="shared" si="0"/>
        <v>42268</v>
      </c>
      <c r="P3" s="10">
        <f t="shared" si="0"/>
        <v>42275</v>
      </c>
      <c r="Q3" s="10">
        <f t="shared" si="0"/>
        <v>42282</v>
      </c>
      <c r="R3" s="10">
        <f t="shared" si="0"/>
        <v>42289</v>
      </c>
      <c r="S3" s="10">
        <f t="shared" si="0"/>
        <v>42296</v>
      </c>
      <c r="T3" s="10">
        <f t="shared" si="0"/>
        <v>42303</v>
      </c>
      <c r="U3" s="10">
        <f t="shared" si="0"/>
        <v>42310</v>
      </c>
      <c r="V3" s="10">
        <f t="shared" si="0"/>
        <v>42317</v>
      </c>
      <c r="W3" s="10">
        <f t="shared" si="0"/>
        <v>42324</v>
      </c>
      <c r="X3" s="10">
        <f t="shared" si="0"/>
        <v>42331</v>
      </c>
      <c r="Y3" s="10">
        <f t="shared" si="0"/>
        <v>42338</v>
      </c>
      <c r="Z3" s="10">
        <f t="shared" si="0"/>
        <v>42345</v>
      </c>
      <c r="AA3" s="10">
        <f t="shared" si="0"/>
        <v>42352</v>
      </c>
      <c r="AB3" s="10">
        <f t="shared" si="0"/>
        <v>42359</v>
      </c>
      <c r="AC3" s="10">
        <f t="shared" si="0"/>
        <v>42366</v>
      </c>
      <c r="AD3" s="12"/>
      <c r="AE3" s="11" t="s">
        <v>6</v>
      </c>
    </row>
    <row r="4" spans="1:31" ht="8.2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5"/>
      <c r="AE4" s="13"/>
    </row>
    <row r="5" spans="1:31" ht="14" x14ac:dyDescent="0.15">
      <c r="A5" s="17" t="s">
        <v>21</v>
      </c>
      <c r="B5" s="18"/>
      <c r="C5" s="15"/>
      <c r="D5" s="19" t="str">
        <f t="shared" ref="D5:AC5" si="1">IFERROR(INDEX('[2]Weekly Admin Form'!$H:$H, MATCH(D$3, '[2]Weekly Admin Form'!$B:$B, 0)), "-")</f>
        <v>-</v>
      </c>
      <c r="E5" s="19" t="str">
        <f t="shared" si="1"/>
        <v>-</v>
      </c>
      <c r="F5" s="19" t="str">
        <f t="shared" si="1"/>
        <v>-</v>
      </c>
      <c r="G5" s="19" t="str">
        <f t="shared" si="1"/>
        <v>-</v>
      </c>
      <c r="H5" s="19" t="str">
        <f t="shared" si="1"/>
        <v>-</v>
      </c>
      <c r="I5" s="19" t="str">
        <f t="shared" si="1"/>
        <v>-</v>
      </c>
      <c r="J5" s="19" t="str">
        <f t="shared" si="1"/>
        <v>-</v>
      </c>
      <c r="K5" s="19" t="str">
        <f t="shared" si="1"/>
        <v>-</v>
      </c>
      <c r="L5" s="19" t="str">
        <f t="shared" si="1"/>
        <v>-</v>
      </c>
      <c r="M5" s="19" t="str">
        <f t="shared" si="1"/>
        <v>-</v>
      </c>
      <c r="N5" s="19" t="str">
        <f t="shared" si="1"/>
        <v>-</v>
      </c>
      <c r="O5" s="19" t="str">
        <f t="shared" si="1"/>
        <v>-</v>
      </c>
      <c r="P5" s="19" t="str">
        <f t="shared" si="1"/>
        <v>-</v>
      </c>
      <c r="Q5" s="19" t="str">
        <f t="shared" si="1"/>
        <v>-</v>
      </c>
      <c r="R5" s="19" t="str">
        <f t="shared" si="1"/>
        <v>-</v>
      </c>
      <c r="S5" s="19" t="str">
        <f t="shared" si="1"/>
        <v>-</v>
      </c>
      <c r="T5" s="19" t="str">
        <f t="shared" si="1"/>
        <v>-</v>
      </c>
      <c r="U5" s="19" t="str">
        <f t="shared" si="1"/>
        <v>-</v>
      </c>
      <c r="V5" s="19" t="str">
        <f t="shared" si="1"/>
        <v>-</v>
      </c>
      <c r="W5" s="19" t="str">
        <f t="shared" si="1"/>
        <v>-</v>
      </c>
      <c r="X5" s="19" t="str">
        <f t="shared" si="1"/>
        <v>-</v>
      </c>
      <c r="Y5" s="19" t="str">
        <f t="shared" si="1"/>
        <v>-</v>
      </c>
      <c r="Z5" s="19" t="str">
        <f t="shared" si="1"/>
        <v>-</v>
      </c>
      <c r="AA5" s="19" t="str">
        <f t="shared" si="1"/>
        <v>-</v>
      </c>
      <c r="AB5" s="19" t="str">
        <f t="shared" si="1"/>
        <v>-</v>
      </c>
      <c r="AC5" s="19" t="str">
        <f t="shared" si="1"/>
        <v>-</v>
      </c>
      <c r="AD5" s="22"/>
      <c r="AE5" s="23">
        <f t="shared" ref="AE5:AE13" si="2">SUM(D5:AC5)</f>
        <v>0</v>
      </c>
    </row>
    <row r="6" spans="1:31" ht="14" x14ac:dyDescent="0.15">
      <c r="A6" s="17" t="s">
        <v>31</v>
      </c>
      <c r="B6" s="18"/>
      <c r="C6" s="15"/>
      <c r="D6" s="19" t="str">
        <f t="shared" ref="D6:AC6" si="3">IFERROR(INDEX('[2]Weekly Admin Form'!$I:$I, MATCH(D$3, '[2]Weekly Admin Form'!$B:$B, 0)), "-")</f>
        <v>-</v>
      </c>
      <c r="E6" s="19" t="str">
        <f t="shared" si="3"/>
        <v>-</v>
      </c>
      <c r="F6" s="19" t="str">
        <f t="shared" si="3"/>
        <v>-</v>
      </c>
      <c r="G6" s="19" t="str">
        <f t="shared" si="3"/>
        <v>-</v>
      </c>
      <c r="H6" s="19" t="str">
        <f t="shared" si="3"/>
        <v>-</v>
      </c>
      <c r="I6" s="19" t="str">
        <f t="shared" si="3"/>
        <v>-</v>
      </c>
      <c r="J6" s="19" t="str">
        <f t="shared" si="3"/>
        <v>-</v>
      </c>
      <c r="K6" s="19" t="str">
        <f t="shared" si="3"/>
        <v>-</v>
      </c>
      <c r="L6" s="19" t="str">
        <f t="shared" si="3"/>
        <v>-</v>
      </c>
      <c r="M6" s="19" t="str">
        <f t="shared" si="3"/>
        <v>-</v>
      </c>
      <c r="N6" s="19" t="str">
        <f t="shared" si="3"/>
        <v>-</v>
      </c>
      <c r="O6" s="19" t="str">
        <f t="shared" si="3"/>
        <v>-</v>
      </c>
      <c r="P6" s="19" t="str">
        <f t="shared" si="3"/>
        <v>-</v>
      </c>
      <c r="Q6" s="19" t="str">
        <f t="shared" si="3"/>
        <v>-</v>
      </c>
      <c r="R6" s="19" t="str">
        <f t="shared" si="3"/>
        <v>-</v>
      </c>
      <c r="S6" s="19" t="str">
        <f t="shared" si="3"/>
        <v>-</v>
      </c>
      <c r="T6" s="19" t="str">
        <f t="shared" si="3"/>
        <v>-</v>
      </c>
      <c r="U6" s="19" t="str">
        <f t="shared" si="3"/>
        <v>-</v>
      </c>
      <c r="V6" s="19" t="str">
        <f t="shared" si="3"/>
        <v>-</v>
      </c>
      <c r="W6" s="19" t="str">
        <f t="shared" si="3"/>
        <v>-</v>
      </c>
      <c r="X6" s="19" t="str">
        <f t="shared" si="3"/>
        <v>-</v>
      </c>
      <c r="Y6" s="19" t="str">
        <f t="shared" si="3"/>
        <v>-</v>
      </c>
      <c r="Z6" s="19" t="str">
        <f t="shared" si="3"/>
        <v>-</v>
      </c>
      <c r="AA6" s="19" t="str">
        <f t="shared" si="3"/>
        <v>-</v>
      </c>
      <c r="AB6" s="19" t="str">
        <f t="shared" si="3"/>
        <v>-</v>
      </c>
      <c r="AC6" s="19" t="str">
        <f t="shared" si="3"/>
        <v>-</v>
      </c>
      <c r="AD6" s="22"/>
      <c r="AE6" s="23">
        <f t="shared" si="2"/>
        <v>0</v>
      </c>
    </row>
    <row r="7" spans="1:31" ht="14" x14ac:dyDescent="0.15">
      <c r="A7" s="17" t="s">
        <v>34</v>
      </c>
      <c r="B7" s="18"/>
      <c r="C7" s="15"/>
      <c r="D7" s="19" t="str">
        <f t="shared" ref="D7:AC7" si="4">IFERROR(INDEX('[2]Weekly Admin Form'!$J:$J, MATCH(D$3, '[2]Weekly Admin Form'!$B:$B, 0)), "-")</f>
        <v>-</v>
      </c>
      <c r="E7" s="19" t="str">
        <f t="shared" si="4"/>
        <v>-</v>
      </c>
      <c r="F7" s="19" t="str">
        <f t="shared" si="4"/>
        <v>-</v>
      </c>
      <c r="G7" s="19" t="str">
        <f t="shared" si="4"/>
        <v>-</v>
      </c>
      <c r="H7" s="19" t="str">
        <f t="shared" si="4"/>
        <v>-</v>
      </c>
      <c r="I7" s="19" t="str">
        <f t="shared" si="4"/>
        <v>-</v>
      </c>
      <c r="J7" s="19" t="str">
        <f t="shared" si="4"/>
        <v>-</v>
      </c>
      <c r="K7" s="19" t="str">
        <f t="shared" si="4"/>
        <v>-</v>
      </c>
      <c r="L7" s="19" t="str">
        <f t="shared" si="4"/>
        <v>-</v>
      </c>
      <c r="M7" s="19" t="str">
        <f t="shared" si="4"/>
        <v>-</v>
      </c>
      <c r="N7" s="19" t="str">
        <f t="shared" si="4"/>
        <v>-</v>
      </c>
      <c r="O7" s="19" t="str">
        <f t="shared" si="4"/>
        <v>-</v>
      </c>
      <c r="P7" s="19" t="str">
        <f t="shared" si="4"/>
        <v>-</v>
      </c>
      <c r="Q7" s="19" t="str">
        <f t="shared" si="4"/>
        <v>-</v>
      </c>
      <c r="R7" s="19" t="str">
        <f t="shared" si="4"/>
        <v>-</v>
      </c>
      <c r="S7" s="19" t="str">
        <f t="shared" si="4"/>
        <v>-</v>
      </c>
      <c r="T7" s="19" t="str">
        <f t="shared" si="4"/>
        <v>-</v>
      </c>
      <c r="U7" s="19" t="str">
        <f t="shared" si="4"/>
        <v>-</v>
      </c>
      <c r="V7" s="19" t="str">
        <f t="shared" si="4"/>
        <v>-</v>
      </c>
      <c r="W7" s="19" t="str">
        <f t="shared" si="4"/>
        <v>-</v>
      </c>
      <c r="X7" s="19" t="str">
        <f t="shared" si="4"/>
        <v>-</v>
      </c>
      <c r="Y7" s="19" t="str">
        <f t="shared" si="4"/>
        <v>-</v>
      </c>
      <c r="Z7" s="19" t="str">
        <f t="shared" si="4"/>
        <v>-</v>
      </c>
      <c r="AA7" s="19" t="str">
        <f t="shared" si="4"/>
        <v>-</v>
      </c>
      <c r="AB7" s="19" t="str">
        <f t="shared" si="4"/>
        <v>-</v>
      </c>
      <c r="AC7" s="19" t="str">
        <f t="shared" si="4"/>
        <v>-</v>
      </c>
      <c r="AD7" s="22"/>
      <c r="AE7" s="23">
        <f t="shared" si="2"/>
        <v>0</v>
      </c>
    </row>
    <row r="8" spans="1:31" ht="14" x14ac:dyDescent="0.15">
      <c r="A8" s="17" t="s">
        <v>38</v>
      </c>
      <c r="B8" s="18"/>
      <c r="C8" s="15"/>
      <c r="D8" s="19" t="str">
        <f t="shared" ref="D8:AC8" si="5">IFERROR(INDEX('[2]Weekly Admin Form'!$K:$K, MATCH(D$3, '[2]Weekly Admin Form'!$B:$B, 0)), "-")</f>
        <v>-</v>
      </c>
      <c r="E8" s="19" t="str">
        <f t="shared" si="5"/>
        <v>-</v>
      </c>
      <c r="F8" s="19" t="str">
        <f t="shared" si="5"/>
        <v>-</v>
      </c>
      <c r="G8" s="19" t="str">
        <f t="shared" si="5"/>
        <v>-</v>
      </c>
      <c r="H8" s="19" t="str">
        <f t="shared" si="5"/>
        <v>-</v>
      </c>
      <c r="I8" s="19" t="str">
        <f t="shared" si="5"/>
        <v>-</v>
      </c>
      <c r="J8" s="19" t="str">
        <f t="shared" si="5"/>
        <v>-</v>
      </c>
      <c r="K8" s="19" t="str">
        <f t="shared" si="5"/>
        <v>-</v>
      </c>
      <c r="L8" s="19" t="str">
        <f t="shared" si="5"/>
        <v>-</v>
      </c>
      <c r="M8" s="19" t="str">
        <f t="shared" si="5"/>
        <v>-</v>
      </c>
      <c r="N8" s="19" t="str">
        <f t="shared" si="5"/>
        <v>-</v>
      </c>
      <c r="O8" s="19" t="str">
        <f t="shared" si="5"/>
        <v>-</v>
      </c>
      <c r="P8" s="19" t="str">
        <f t="shared" si="5"/>
        <v>-</v>
      </c>
      <c r="Q8" s="19" t="str">
        <f t="shared" si="5"/>
        <v>-</v>
      </c>
      <c r="R8" s="19" t="str">
        <f t="shared" si="5"/>
        <v>-</v>
      </c>
      <c r="S8" s="19" t="str">
        <f t="shared" si="5"/>
        <v>-</v>
      </c>
      <c r="T8" s="19" t="str">
        <f t="shared" si="5"/>
        <v>-</v>
      </c>
      <c r="U8" s="19" t="str">
        <f t="shared" si="5"/>
        <v>-</v>
      </c>
      <c r="V8" s="19" t="str">
        <f t="shared" si="5"/>
        <v>-</v>
      </c>
      <c r="W8" s="19" t="str">
        <f t="shared" si="5"/>
        <v>-</v>
      </c>
      <c r="X8" s="19" t="str">
        <f t="shared" si="5"/>
        <v>-</v>
      </c>
      <c r="Y8" s="19" t="str">
        <f t="shared" si="5"/>
        <v>-</v>
      </c>
      <c r="Z8" s="19" t="str">
        <f t="shared" si="5"/>
        <v>-</v>
      </c>
      <c r="AA8" s="19" t="str">
        <f t="shared" si="5"/>
        <v>-</v>
      </c>
      <c r="AB8" s="19" t="str">
        <f t="shared" si="5"/>
        <v>-</v>
      </c>
      <c r="AC8" s="19" t="str">
        <f t="shared" si="5"/>
        <v>-</v>
      </c>
      <c r="AD8" s="22"/>
      <c r="AE8" s="23">
        <f t="shared" si="2"/>
        <v>0</v>
      </c>
    </row>
    <row r="9" spans="1:31" ht="14" x14ac:dyDescent="0.15">
      <c r="A9" s="17" t="s">
        <v>42</v>
      </c>
      <c r="B9" s="18"/>
      <c r="C9" s="15"/>
      <c r="D9" s="19" t="str">
        <f t="shared" ref="D9:AC9" si="6">IFERROR(INDEX('[2]Weekly Admin Form'!$L:$L, MATCH(D$3, '[2]Weekly Admin Form'!$B:$B, 0)), "-")</f>
        <v>-</v>
      </c>
      <c r="E9" s="19" t="str">
        <f t="shared" si="6"/>
        <v>-</v>
      </c>
      <c r="F9" s="19" t="str">
        <f t="shared" si="6"/>
        <v>-</v>
      </c>
      <c r="G9" s="19" t="str">
        <f t="shared" si="6"/>
        <v>-</v>
      </c>
      <c r="H9" s="19" t="str">
        <f t="shared" si="6"/>
        <v>-</v>
      </c>
      <c r="I9" s="19" t="str">
        <f t="shared" si="6"/>
        <v>-</v>
      </c>
      <c r="J9" s="19" t="str">
        <f t="shared" si="6"/>
        <v>-</v>
      </c>
      <c r="K9" s="19" t="str">
        <f t="shared" si="6"/>
        <v>-</v>
      </c>
      <c r="L9" s="19" t="str">
        <f t="shared" si="6"/>
        <v>-</v>
      </c>
      <c r="M9" s="19" t="str">
        <f t="shared" si="6"/>
        <v>-</v>
      </c>
      <c r="N9" s="19" t="str">
        <f t="shared" si="6"/>
        <v>-</v>
      </c>
      <c r="O9" s="19" t="str">
        <f t="shared" si="6"/>
        <v>-</v>
      </c>
      <c r="P9" s="19" t="str">
        <f t="shared" si="6"/>
        <v>-</v>
      </c>
      <c r="Q9" s="19" t="str">
        <f t="shared" si="6"/>
        <v>-</v>
      </c>
      <c r="R9" s="19" t="str">
        <f t="shared" si="6"/>
        <v>-</v>
      </c>
      <c r="S9" s="19" t="str">
        <f t="shared" si="6"/>
        <v>-</v>
      </c>
      <c r="T9" s="19" t="str">
        <f t="shared" si="6"/>
        <v>-</v>
      </c>
      <c r="U9" s="19" t="str">
        <f t="shared" si="6"/>
        <v>-</v>
      </c>
      <c r="V9" s="19" t="str">
        <f t="shared" si="6"/>
        <v>-</v>
      </c>
      <c r="W9" s="19" t="str">
        <f t="shared" si="6"/>
        <v>-</v>
      </c>
      <c r="X9" s="19" t="str">
        <f t="shared" si="6"/>
        <v>-</v>
      </c>
      <c r="Y9" s="19" t="str">
        <f t="shared" si="6"/>
        <v>-</v>
      </c>
      <c r="Z9" s="19" t="str">
        <f t="shared" si="6"/>
        <v>-</v>
      </c>
      <c r="AA9" s="19" t="str">
        <f t="shared" si="6"/>
        <v>-</v>
      </c>
      <c r="AB9" s="19" t="str">
        <f t="shared" si="6"/>
        <v>-</v>
      </c>
      <c r="AC9" s="19" t="str">
        <f t="shared" si="6"/>
        <v>-</v>
      </c>
      <c r="AD9" s="22"/>
      <c r="AE9" s="23">
        <f t="shared" si="2"/>
        <v>0</v>
      </c>
    </row>
    <row r="10" spans="1:31" ht="14" x14ac:dyDescent="0.15">
      <c r="A10" s="18" t="s">
        <v>43</v>
      </c>
      <c r="B10" s="18"/>
      <c r="C10" s="15"/>
      <c r="D10" s="19" t="str">
        <f t="shared" ref="D10:AC10" si="7">IFERROR(INDEX('[2]Weekly Admin Form'!$C:$C, MATCH(D$3, '[2]Weekly Admin Form'!$B:$B, 0)), "-")</f>
        <v>-</v>
      </c>
      <c r="E10" s="19" t="str">
        <f t="shared" si="7"/>
        <v>-</v>
      </c>
      <c r="F10" s="19" t="str">
        <f t="shared" si="7"/>
        <v>-</v>
      </c>
      <c r="G10" s="19" t="str">
        <f t="shared" si="7"/>
        <v>-</v>
      </c>
      <c r="H10" s="19" t="str">
        <f t="shared" si="7"/>
        <v>-</v>
      </c>
      <c r="I10" s="19" t="str">
        <f t="shared" si="7"/>
        <v>-</v>
      </c>
      <c r="J10" s="19" t="str">
        <f t="shared" si="7"/>
        <v>-</v>
      </c>
      <c r="K10" s="19" t="str">
        <f t="shared" si="7"/>
        <v>-</v>
      </c>
      <c r="L10" s="19" t="str">
        <f t="shared" si="7"/>
        <v>-</v>
      </c>
      <c r="M10" s="19" t="str">
        <f t="shared" si="7"/>
        <v>-</v>
      </c>
      <c r="N10" s="19" t="str">
        <f t="shared" si="7"/>
        <v>-</v>
      </c>
      <c r="O10" s="19" t="str">
        <f t="shared" si="7"/>
        <v>-</v>
      </c>
      <c r="P10" s="19" t="str">
        <f t="shared" si="7"/>
        <v>-</v>
      </c>
      <c r="Q10" s="19" t="str">
        <f t="shared" si="7"/>
        <v>-</v>
      </c>
      <c r="R10" s="19" t="str">
        <f t="shared" si="7"/>
        <v>-</v>
      </c>
      <c r="S10" s="19" t="str">
        <f t="shared" si="7"/>
        <v>-</v>
      </c>
      <c r="T10" s="19" t="str">
        <f t="shared" si="7"/>
        <v>-</v>
      </c>
      <c r="U10" s="19" t="str">
        <f t="shared" si="7"/>
        <v>-</v>
      </c>
      <c r="V10" s="19" t="str">
        <f t="shared" si="7"/>
        <v>-</v>
      </c>
      <c r="W10" s="19" t="str">
        <f t="shared" si="7"/>
        <v>-</v>
      </c>
      <c r="X10" s="19" t="str">
        <f t="shared" si="7"/>
        <v>-</v>
      </c>
      <c r="Y10" s="19" t="str">
        <f t="shared" si="7"/>
        <v>-</v>
      </c>
      <c r="Z10" s="19" t="str">
        <f t="shared" si="7"/>
        <v>-</v>
      </c>
      <c r="AA10" s="19" t="str">
        <f t="shared" si="7"/>
        <v>-</v>
      </c>
      <c r="AB10" s="19" t="str">
        <f t="shared" si="7"/>
        <v>-</v>
      </c>
      <c r="AC10" s="19" t="str">
        <f t="shared" si="7"/>
        <v>-</v>
      </c>
      <c r="AD10" s="22"/>
      <c r="AE10" s="23">
        <f t="shared" si="2"/>
        <v>0</v>
      </c>
    </row>
    <row r="11" spans="1:31" ht="14" x14ac:dyDescent="0.15">
      <c r="A11" s="17" t="s">
        <v>48</v>
      </c>
      <c r="B11" s="18"/>
      <c r="C11" s="15"/>
      <c r="D11" s="19" t="str">
        <f t="shared" ref="D11:AC11" si="8">IFERROR(INDEX('[2]Weekly Admin Form'!$D:$D, MATCH(D$3, '[2]Weekly Admin Form'!$B:$B, 0)), "-")</f>
        <v>-</v>
      </c>
      <c r="E11" s="19" t="str">
        <f t="shared" si="8"/>
        <v>-</v>
      </c>
      <c r="F11" s="19" t="str">
        <f t="shared" si="8"/>
        <v>-</v>
      </c>
      <c r="G11" s="19" t="str">
        <f t="shared" si="8"/>
        <v>-</v>
      </c>
      <c r="H11" s="19" t="str">
        <f t="shared" si="8"/>
        <v>-</v>
      </c>
      <c r="I11" s="19" t="str">
        <f t="shared" si="8"/>
        <v>-</v>
      </c>
      <c r="J11" s="19" t="str">
        <f t="shared" si="8"/>
        <v>-</v>
      </c>
      <c r="K11" s="19" t="str">
        <f t="shared" si="8"/>
        <v>-</v>
      </c>
      <c r="L11" s="19" t="str">
        <f t="shared" si="8"/>
        <v>-</v>
      </c>
      <c r="M11" s="19" t="str">
        <f t="shared" si="8"/>
        <v>-</v>
      </c>
      <c r="N11" s="19" t="str">
        <f t="shared" si="8"/>
        <v>-</v>
      </c>
      <c r="O11" s="19" t="str">
        <f t="shared" si="8"/>
        <v>-</v>
      </c>
      <c r="P11" s="19" t="str">
        <f t="shared" si="8"/>
        <v>-</v>
      </c>
      <c r="Q11" s="19" t="str">
        <f t="shared" si="8"/>
        <v>-</v>
      </c>
      <c r="R11" s="19" t="str">
        <f t="shared" si="8"/>
        <v>-</v>
      </c>
      <c r="S11" s="19" t="str">
        <f t="shared" si="8"/>
        <v>-</v>
      </c>
      <c r="T11" s="19" t="str">
        <f t="shared" si="8"/>
        <v>-</v>
      </c>
      <c r="U11" s="19" t="str">
        <f t="shared" si="8"/>
        <v>-</v>
      </c>
      <c r="V11" s="19" t="str">
        <f t="shared" si="8"/>
        <v>-</v>
      </c>
      <c r="W11" s="19" t="str">
        <f t="shared" si="8"/>
        <v>-</v>
      </c>
      <c r="X11" s="19" t="str">
        <f t="shared" si="8"/>
        <v>-</v>
      </c>
      <c r="Y11" s="19" t="str">
        <f t="shared" si="8"/>
        <v>-</v>
      </c>
      <c r="Z11" s="19" t="str">
        <f t="shared" si="8"/>
        <v>-</v>
      </c>
      <c r="AA11" s="19" t="str">
        <f t="shared" si="8"/>
        <v>-</v>
      </c>
      <c r="AB11" s="19" t="str">
        <f t="shared" si="8"/>
        <v>-</v>
      </c>
      <c r="AC11" s="19" t="str">
        <f t="shared" si="8"/>
        <v>-</v>
      </c>
      <c r="AD11" s="22"/>
      <c r="AE11" s="23">
        <f t="shared" si="2"/>
        <v>0</v>
      </c>
    </row>
    <row r="12" spans="1:31" ht="14" x14ac:dyDescent="0.15">
      <c r="A12" s="17" t="s">
        <v>51</v>
      </c>
      <c r="B12" s="18"/>
      <c r="C12" s="15"/>
      <c r="D12" s="19" t="str">
        <f t="shared" ref="D12:AC12" si="9">IFERROR(INDEX('[2]Weekly Admin Form'!$E:$E, MATCH(D$3, '[2]Weekly Admin Form'!$B:$B, 0)), "-")</f>
        <v>-</v>
      </c>
      <c r="E12" s="19" t="str">
        <f t="shared" si="9"/>
        <v>-</v>
      </c>
      <c r="F12" s="19" t="str">
        <f t="shared" si="9"/>
        <v>-</v>
      </c>
      <c r="G12" s="19" t="str">
        <f t="shared" si="9"/>
        <v>-</v>
      </c>
      <c r="H12" s="19" t="str">
        <f t="shared" si="9"/>
        <v>-</v>
      </c>
      <c r="I12" s="19" t="str">
        <f t="shared" si="9"/>
        <v>-</v>
      </c>
      <c r="J12" s="19" t="str">
        <f t="shared" si="9"/>
        <v>-</v>
      </c>
      <c r="K12" s="19" t="str">
        <f t="shared" si="9"/>
        <v>-</v>
      </c>
      <c r="L12" s="19" t="str">
        <f t="shared" si="9"/>
        <v>-</v>
      </c>
      <c r="M12" s="19" t="str">
        <f t="shared" si="9"/>
        <v>-</v>
      </c>
      <c r="N12" s="19" t="str">
        <f t="shared" si="9"/>
        <v>-</v>
      </c>
      <c r="O12" s="19" t="str">
        <f t="shared" si="9"/>
        <v>-</v>
      </c>
      <c r="P12" s="19" t="str">
        <f t="shared" si="9"/>
        <v>-</v>
      </c>
      <c r="Q12" s="19" t="str">
        <f t="shared" si="9"/>
        <v>-</v>
      </c>
      <c r="R12" s="19" t="str">
        <f t="shared" si="9"/>
        <v>-</v>
      </c>
      <c r="S12" s="19" t="str">
        <f t="shared" si="9"/>
        <v>-</v>
      </c>
      <c r="T12" s="19" t="str">
        <f t="shared" si="9"/>
        <v>-</v>
      </c>
      <c r="U12" s="19" t="str">
        <f t="shared" si="9"/>
        <v>-</v>
      </c>
      <c r="V12" s="19" t="str">
        <f t="shared" si="9"/>
        <v>-</v>
      </c>
      <c r="W12" s="19" t="str">
        <f t="shared" si="9"/>
        <v>-</v>
      </c>
      <c r="X12" s="19" t="str">
        <f t="shared" si="9"/>
        <v>-</v>
      </c>
      <c r="Y12" s="19" t="str">
        <f t="shared" si="9"/>
        <v>-</v>
      </c>
      <c r="Z12" s="19" t="str">
        <f t="shared" si="9"/>
        <v>-</v>
      </c>
      <c r="AA12" s="19" t="str">
        <f t="shared" si="9"/>
        <v>-</v>
      </c>
      <c r="AB12" s="19" t="str">
        <f t="shared" si="9"/>
        <v>-</v>
      </c>
      <c r="AC12" s="19" t="str">
        <f t="shared" si="9"/>
        <v>-</v>
      </c>
      <c r="AD12" s="22"/>
      <c r="AE12" s="23">
        <f t="shared" si="2"/>
        <v>0</v>
      </c>
    </row>
    <row r="13" spans="1:31" ht="14" x14ac:dyDescent="0.15">
      <c r="A13" s="17" t="s">
        <v>56</v>
      </c>
      <c r="B13" s="18"/>
      <c r="C13" s="15"/>
      <c r="D13" s="19" t="str">
        <f t="shared" ref="D13:AC13" si="10">IFERROR(INDEX('[2]Weekly Admin Form'!$F:$F, MATCH(D$3, '[2]Weekly Admin Form'!$B:$B, 0)), "-")</f>
        <v>-</v>
      </c>
      <c r="E13" s="19" t="str">
        <f t="shared" si="10"/>
        <v>-</v>
      </c>
      <c r="F13" s="19" t="str">
        <f t="shared" si="10"/>
        <v>-</v>
      </c>
      <c r="G13" s="19" t="str">
        <f t="shared" si="10"/>
        <v>-</v>
      </c>
      <c r="H13" s="19" t="str">
        <f t="shared" si="10"/>
        <v>-</v>
      </c>
      <c r="I13" s="19" t="str">
        <f t="shared" si="10"/>
        <v>-</v>
      </c>
      <c r="J13" s="19" t="str">
        <f t="shared" si="10"/>
        <v>-</v>
      </c>
      <c r="K13" s="19" t="str">
        <f t="shared" si="10"/>
        <v>-</v>
      </c>
      <c r="L13" s="19" t="str">
        <f t="shared" si="10"/>
        <v>-</v>
      </c>
      <c r="M13" s="19" t="str">
        <f t="shared" si="10"/>
        <v>-</v>
      </c>
      <c r="N13" s="19" t="str">
        <f t="shared" si="10"/>
        <v>-</v>
      </c>
      <c r="O13" s="19" t="str">
        <f t="shared" si="10"/>
        <v>-</v>
      </c>
      <c r="P13" s="19" t="str">
        <f t="shared" si="10"/>
        <v>-</v>
      </c>
      <c r="Q13" s="19" t="str">
        <f t="shared" si="10"/>
        <v>-</v>
      </c>
      <c r="R13" s="19" t="str">
        <f t="shared" si="10"/>
        <v>-</v>
      </c>
      <c r="S13" s="19" t="str">
        <f t="shared" si="10"/>
        <v>-</v>
      </c>
      <c r="T13" s="19" t="str">
        <f t="shared" si="10"/>
        <v>-</v>
      </c>
      <c r="U13" s="19" t="str">
        <f t="shared" si="10"/>
        <v>-</v>
      </c>
      <c r="V13" s="19" t="str">
        <f t="shared" si="10"/>
        <v>-</v>
      </c>
      <c r="W13" s="19" t="str">
        <f t="shared" si="10"/>
        <v>-</v>
      </c>
      <c r="X13" s="19" t="str">
        <f t="shared" si="10"/>
        <v>-</v>
      </c>
      <c r="Y13" s="19" t="str">
        <f t="shared" si="10"/>
        <v>-</v>
      </c>
      <c r="Z13" s="19" t="str">
        <f t="shared" si="10"/>
        <v>-</v>
      </c>
      <c r="AA13" s="19" t="str">
        <f t="shared" si="10"/>
        <v>-</v>
      </c>
      <c r="AB13" s="19" t="str">
        <f t="shared" si="10"/>
        <v>-</v>
      </c>
      <c r="AC13" s="19" t="str">
        <f t="shared" si="10"/>
        <v>-</v>
      </c>
      <c r="AD13" s="22"/>
      <c r="AE13" s="23">
        <f t="shared" si="2"/>
        <v>0</v>
      </c>
    </row>
    <row r="14" spans="1:31" ht="9.75" customHeight="1" x14ac:dyDescent="0.15">
      <c r="A14" s="13"/>
      <c r="B14" s="13"/>
      <c r="C14" s="1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13"/>
      <c r="Y14" s="36"/>
      <c r="Z14" s="36"/>
      <c r="AA14" s="36"/>
      <c r="AB14" s="36"/>
      <c r="AC14" s="36"/>
      <c r="AD14" s="37"/>
      <c r="AE14" s="36"/>
    </row>
    <row r="15" spans="1:31" ht="13" x14ac:dyDescent="0.15">
      <c r="A15" s="38" t="s">
        <v>6</v>
      </c>
      <c r="B15" s="40"/>
      <c r="C15" s="15"/>
      <c r="D15" s="41">
        <f t="shared" ref="D15:AC15" si="11">SUM(D5:D13)</f>
        <v>0</v>
      </c>
      <c r="E15" s="41">
        <f t="shared" si="11"/>
        <v>0</v>
      </c>
      <c r="F15" s="41">
        <f t="shared" si="11"/>
        <v>0</v>
      </c>
      <c r="G15" s="41">
        <f t="shared" si="11"/>
        <v>0</v>
      </c>
      <c r="H15" s="41">
        <f t="shared" si="11"/>
        <v>0</v>
      </c>
      <c r="I15" s="41">
        <f t="shared" si="11"/>
        <v>0</v>
      </c>
      <c r="J15" s="41">
        <f t="shared" si="11"/>
        <v>0</v>
      </c>
      <c r="K15" s="41">
        <f t="shared" si="11"/>
        <v>0</v>
      </c>
      <c r="L15" s="41">
        <f t="shared" si="11"/>
        <v>0</v>
      </c>
      <c r="M15" s="41">
        <f t="shared" si="11"/>
        <v>0</v>
      </c>
      <c r="N15" s="41">
        <f t="shared" si="11"/>
        <v>0</v>
      </c>
      <c r="O15" s="41">
        <f t="shared" si="11"/>
        <v>0</v>
      </c>
      <c r="P15" s="41">
        <f t="shared" si="11"/>
        <v>0</v>
      </c>
      <c r="Q15" s="41">
        <f t="shared" si="11"/>
        <v>0</v>
      </c>
      <c r="R15" s="41">
        <f t="shared" si="11"/>
        <v>0</v>
      </c>
      <c r="S15" s="41">
        <f t="shared" si="11"/>
        <v>0</v>
      </c>
      <c r="T15" s="41">
        <f t="shared" si="11"/>
        <v>0</v>
      </c>
      <c r="U15" s="41">
        <f t="shared" si="11"/>
        <v>0</v>
      </c>
      <c r="V15" s="41">
        <f t="shared" si="11"/>
        <v>0</v>
      </c>
      <c r="W15" s="41">
        <f t="shared" si="11"/>
        <v>0</v>
      </c>
      <c r="X15" s="41">
        <f t="shared" si="11"/>
        <v>0</v>
      </c>
      <c r="Y15" s="41">
        <f t="shared" si="11"/>
        <v>0</v>
      </c>
      <c r="Z15" s="41">
        <f t="shared" si="11"/>
        <v>0</v>
      </c>
      <c r="AA15" s="41">
        <f t="shared" si="11"/>
        <v>0</v>
      </c>
      <c r="AB15" s="41">
        <f t="shared" si="11"/>
        <v>0</v>
      </c>
      <c r="AC15" s="41">
        <f t="shared" si="11"/>
        <v>0</v>
      </c>
      <c r="AD15" s="37"/>
      <c r="AE15" s="41">
        <f>SUM(X5:X13)</f>
        <v>0</v>
      </c>
    </row>
    <row r="16" spans="1:31" ht="10.5" customHeight="1" x14ac:dyDescent="0.15">
      <c r="A16" s="13"/>
      <c r="B16" s="13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5"/>
      <c r="X16" s="13"/>
      <c r="Y16" s="13"/>
      <c r="Z16" s="13"/>
      <c r="AA16" s="13"/>
      <c r="AB16" s="13"/>
      <c r="AC16" s="13"/>
      <c r="AD16" s="15"/>
      <c r="AE16" s="13"/>
    </row>
    <row r="17" spans="1:31" ht="99" customHeight="1" x14ac:dyDescent="0.15">
      <c r="A17" s="43" t="s">
        <v>58</v>
      </c>
      <c r="B17" s="44"/>
      <c r="C17" s="45"/>
      <c r="D17" s="48" t="str">
        <f t="shared" ref="D17:AC17" si="12">IFERROR(INDEX('[2]Weekly Admin Form'!$G:$G, MATCH(D$3, '[2]Weekly Admin Form'!$B:$B, 0)), "-")</f>
        <v>-</v>
      </c>
      <c r="E17" s="48" t="str">
        <f t="shared" si="12"/>
        <v>-</v>
      </c>
      <c r="F17" s="48" t="str">
        <f t="shared" si="12"/>
        <v>-</v>
      </c>
      <c r="G17" s="48" t="str">
        <f t="shared" si="12"/>
        <v>-</v>
      </c>
      <c r="H17" s="48" t="str">
        <f t="shared" si="12"/>
        <v>-</v>
      </c>
      <c r="I17" s="48" t="str">
        <f t="shared" si="12"/>
        <v>-</v>
      </c>
      <c r="J17" s="48" t="str">
        <f t="shared" si="12"/>
        <v>-</v>
      </c>
      <c r="K17" s="48" t="str">
        <f t="shared" si="12"/>
        <v>-</v>
      </c>
      <c r="L17" s="48" t="str">
        <f t="shared" si="12"/>
        <v>-</v>
      </c>
      <c r="M17" s="48" t="str">
        <f t="shared" si="12"/>
        <v>-</v>
      </c>
      <c r="N17" s="48" t="str">
        <f t="shared" si="12"/>
        <v>-</v>
      </c>
      <c r="O17" s="48" t="str">
        <f t="shared" si="12"/>
        <v>-</v>
      </c>
      <c r="P17" s="48" t="str">
        <f t="shared" si="12"/>
        <v>-</v>
      </c>
      <c r="Q17" s="48" t="str">
        <f t="shared" si="12"/>
        <v>-</v>
      </c>
      <c r="R17" s="48" t="str">
        <f t="shared" si="12"/>
        <v>-</v>
      </c>
      <c r="S17" s="48" t="str">
        <f t="shared" si="12"/>
        <v>-</v>
      </c>
      <c r="T17" s="48" t="str">
        <f t="shared" si="12"/>
        <v>-</v>
      </c>
      <c r="U17" s="48" t="str">
        <f t="shared" si="12"/>
        <v>-</v>
      </c>
      <c r="V17" s="48" t="str">
        <f t="shared" si="12"/>
        <v>-</v>
      </c>
      <c r="W17" s="48" t="str">
        <f t="shared" si="12"/>
        <v>-</v>
      </c>
      <c r="X17" s="48" t="str">
        <f t="shared" si="12"/>
        <v>-</v>
      </c>
      <c r="Y17" s="48" t="str">
        <f t="shared" si="12"/>
        <v>-</v>
      </c>
      <c r="Z17" s="48" t="str">
        <f t="shared" si="12"/>
        <v>-</v>
      </c>
      <c r="AA17" s="48" t="str">
        <f t="shared" si="12"/>
        <v>-</v>
      </c>
      <c r="AB17" s="48" t="str">
        <f t="shared" si="12"/>
        <v>-</v>
      </c>
      <c r="AC17" s="48" t="str">
        <f t="shared" si="12"/>
        <v>-</v>
      </c>
      <c r="AD17" s="45"/>
      <c r="AE17" s="44"/>
    </row>
    <row r="18" spans="1:31" ht="13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5"/>
      <c r="AE18" s="13"/>
    </row>
    <row r="19" spans="1:31" ht="13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5"/>
      <c r="AE19" s="13"/>
    </row>
    <row r="20" spans="1:31" ht="13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5"/>
      <c r="AE20" s="13"/>
    </row>
    <row r="21" spans="1:31" ht="13" x14ac:dyDescent="0.15">
      <c r="A21" s="13"/>
      <c r="B21" s="13"/>
      <c r="C21" s="13"/>
      <c r="D21" s="13"/>
      <c r="E21" s="50" t="s">
        <v>3</v>
      </c>
      <c r="F21" s="51">
        <v>42030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5"/>
      <c r="AE21" s="13"/>
    </row>
    <row r="22" spans="1:31" ht="13" x14ac:dyDescent="0.15">
      <c r="A22" s="13"/>
      <c r="B22" s="13"/>
      <c r="C22" s="13"/>
      <c r="D22" s="13"/>
      <c r="E22" s="52"/>
      <c r="F22" s="5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5"/>
      <c r="AE22" s="13"/>
    </row>
    <row r="23" spans="1:31" ht="13" x14ac:dyDescent="0.15">
      <c r="A23" s="13"/>
      <c r="B23" s="13"/>
      <c r="C23" s="13"/>
      <c r="D23" s="13"/>
      <c r="E23" s="50" t="s">
        <v>21</v>
      </c>
      <c r="F23" s="52">
        <v>81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5"/>
      <c r="AE23" s="13"/>
    </row>
    <row r="24" spans="1:31" ht="13" x14ac:dyDescent="0.15">
      <c r="A24" s="13"/>
      <c r="B24" s="13"/>
      <c r="C24" s="13"/>
      <c r="D24" s="13"/>
      <c r="E24" s="50" t="s">
        <v>31</v>
      </c>
      <c r="F24" s="52">
        <v>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5"/>
      <c r="AE24" s="13"/>
    </row>
    <row r="25" spans="1:31" ht="13" x14ac:dyDescent="0.15">
      <c r="A25" s="13"/>
      <c r="B25" s="13"/>
      <c r="C25" s="13"/>
      <c r="D25" s="13"/>
      <c r="E25" s="50" t="s">
        <v>34</v>
      </c>
      <c r="F25" s="52"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5"/>
      <c r="AE25" s="13"/>
    </row>
    <row r="26" spans="1:31" ht="13" x14ac:dyDescent="0.15">
      <c r="A26" s="13"/>
      <c r="B26" s="13"/>
      <c r="C26" s="13"/>
      <c r="D26" s="13"/>
      <c r="E26" s="50" t="s">
        <v>38</v>
      </c>
      <c r="F26" s="52">
        <v>365.33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5"/>
      <c r="AE26" s="13"/>
    </row>
    <row r="27" spans="1:31" ht="13" x14ac:dyDescent="0.15">
      <c r="A27" s="13"/>
      <c r="B27" s="13"/>
      <c r="C27" s="13"/>
      <c r="D27" s="13"/>
      <c r="E27" s="52" t="s">
        <v>43</v>
      </c>
      <c r="F27" s="52">
        <v>3.49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5"/>
      <c r="AE27" s="13"/>
    </row>
    <row r="28" spans="1:31" ht="26" x14ac:dyDescent="0.15">
      <c r="A28" s="13"/>
      <c r="B28" s="13"/>
      <c r="C28" s="13"/>
      <c r="D28" s="13"/>
      <c r="E28" s="52" t="s">
        <v>62</v>
      </c>
      <c r="F28" s="52">
        <v>51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5"/>
      <c r="AE28" s="13"/>
    </row>
    <row r="29" spans="1:31" ht="26" x14ac:dyDescent="0.15">
      <c r="A29" s="13"/>
      <c r="B29" s="13"/>
      <c r="C29" s="13"/>
      <c r="D29" s="13"/>
      <c r="E29" s="52" t="s">
        <v>63</v>
      </c>
      <c r="F29" s="52">
        <v>85.48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5"/>
      <c r="AE29" s="13"/>
    </row>
    <row r="30" spans="1:31" ht="13" x14ac:dyDescent="0.15">
      <c r="A30" s="13"/>
      <c r="B30" s="13"/>
      <c r="C30" s="13"/>
      <c r="D30" s="13"/>
      <c r="E30" s="52" t="s">
        <v>64</v>
      </c>
      <c r="F30" s="52">
        <v>800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5"/>
      <c r="AE30" s="13"/>
    </row>
    <row r="31" spans="1:31" ht="13" x14ac:dyDescent="0.15">
      <c r="A31" s="13"/>
      <c r="B31" s="13"/>
      <c r="C31" s="13"/>
      <c r="D31" s="13"/>
      <c r="E31" s="52"/>
      <c r="F31" s="5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5"/>
      <c r="AE31" s="13"/>
    </row>
    <row r="32" spans="1:31" ht="13" x14ac:dyDescent="0.15">
      <c r="A32" s="13"/>
      <c r="B32" s="13"/>
      <c r="C32" s="13"/>
      <c r="D32" s="13"/>
      <c r="E32" s="50" t="s">
        <v>6</v>
      </c>
      <c r="F32" s="52">
        <v>1386.3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5"/>
      <c r="AE32" s="13"/>
    </row>
    <row r="33" spans="1:31" ht="13" x14ac:dyDescent="0.15">
      <c r="A33" s="13"/>
      <c r="B33" s="13"/>
      <c r="C33" s="13"/>
      <c r="D33" s="13"/>
      <c r="E33" s="52"/>
      <c r="F33" s="5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5"/>
      <c r="AE33" s="13"/>
    </row>
    <row r="34" spans="1:31" ht="104" x14ac:dyDescent="0.15">
      <c r="A34" s="13"/>
      <c r="B34" s="13"/>
      <c r="C34" s="13"/>
      <c r="D34" s="13"/>
      <c r="E34" s="50" t="s">
        <v>58</v>
      </c>
      <c r="F34" s="52" t="s">
        <v>65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5"/>
      <c r="AE34" s="13"/>
    </row>
    <row r="35" spans="1:31" ht="13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5"/>
      <c r="AE35" s="13"/>
    </row>
    <row r="36" spans="1:31" ht="13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5"/>
      <c r="AE36" s="13"/>
    </row>
    <row r="37" spans="1:31" ht="13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5"/>
      <c r="AE37" s="13"/>
    </row>
    <row r="38" spans="1:31" ht="13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5"/>
      <c r="AE38" s="13"/>
    </row>
    <row r="39" spans="1:31" ht="13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5"/>
      <c r="AE39" s="13"/>
    </row>
    <row r="40" spans="1:31" ht="13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5"/>
      <c r="AE40" s="13"/>
    </row>
    <row r="41" spans="1:31" ht="13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5"/>
      <c r="AE41" s="13"/>
    </row>
    <row r="42" spans="1:31" ht="13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5"/>
      <c r="AE42" s="13"/>
    </row>
    <row r="43" spans="1:31" ht="13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5"/>
      <c r="AE43" s="13"/>
    </row>
    <row r="44" spans="1:31" ht="13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5"/>
      <c r="AE44" s="13"/>
    </row>
    <row r="45" spans="1:31" ht="13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5"/>
      <c r="AE45" s="13"/>
    </row>
    <row r="46" spans="1:31" ht="13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5"/>
      <c r="AE46" s="13"/>
    </row>
    <row r="47" spans="1:31" ht="13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5"/>
      <c r="AE47" s="13"/>
    </row>
    <row r="48" spans="1:31" ht="13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5"/>
      <c r="AE48" s="13"/>
    </row>
    <row r="49" spans="1:31" ht="13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5"/>
      <c r="AE49" s="13"/>
    </row>
    <row r="50" spans="1:31" ht="13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5"/>
      <c r="AE50" s="13"/>
    </row>
    <row r="51" spans="1:31" ht="13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5"/>
      <c r="AE51" s="13"/>
    </row>
    <row r="52" spans="1:31" ht="13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5"/>
      <c r="AE52" s="13"/>
    </row>
    <row r="53" spans="1:31" ht="13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5"/>
      <c r="AE53" s="13"/>
    </row>
    <row r="54" spans="1:31" ht="13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5"/>
      <c r="AE54" s="13"/>
    </row>
    <row r="55" spans="1:31" ht="13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5"/>
      <c r="AE55" s="13"/>
    </row>
    <row r="56" spans="1:31" ht="13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5"/>
      <c r="AE56" s="13"/>
    </row>
    <row r="57" spans="1:31" ht="13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5"/>
      <c r="AE57" s="13"/>
    </row>
    <row r="58" spans="1:31" ht="13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5"/>
      <c r="AE58" s="13"/>
    </row>
    <row r="59" spans="1:31" ht="13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5"/>
      <c r="AE59" s="13"/>
    </row>
    <row r="60" spans="1:31" ht="13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5"/>
      <c r="AE60" s="13"/>
    </row>
    <row r="61" spans="1:31" ht="13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5"/>
      <c r="AE61" s="13"/>
    </row>
    <row r="62" spans="1:31" ht="13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5"/>
      <c r="AE62" s="13"/>
    </row>
    <row r="63" spans="1:31" ht="13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5"/>
      <c r="AE63" s="13"/>
    </row>
    <row r="64" spans="1:31" ht="13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5"/>
      <c r="AE64" s="13"/>
    </row>
    <row r="65" spans="1:31" ht="13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5"/>
      <c r="AE65" s="13"/>
    </row>
    <row r="66" spans="1:31" ht="13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5"/>
      <c r="AE66" s="13"/>
    </row>
    <row r="67" spans="1:31" ht="13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5"/>
      <c r="AE67" s="13"/>
    </row>
    <row r="68" spans="1:31" ht="13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5"/>
      <c r="AE68" s="13"/>
    </row>
    <row r="69" spans="1:31" ht="13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5"/>
      <c r="AE69" s="13"/>
    </row>
    <row r="70" spans="1:31" ht="13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5"/>
      <c r="AE70" s="13"/>
    </row>
    <row r="71" spans="1:31" ht="13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5"/>
      <c r="AE71" s="13"/>
    </row>
    <row r="72" spans="1:31" ht="13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5"/>
      <c r="AE72" s="13"/>
    </row>
    <row r="73" spans="1:31" ht="13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5"/>
      <c r="AE73" s="13"/>
    </row>
    <row r="74" spans="1:31" ht="13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5"/>
      <c r="AE74" s="13"/>
    </row>
    <row r="75" spans="1:31" ht="13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5"/>
      <c r="AE75" s="13"/>
    </row>
    <row r="76" spans="1:31" ht="13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5"/>
      <c r="AE76" s="13"/>
    </row>
    <row r="77" spans="1:31" ht="13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5"/>
      <c r="AE77" s="13"/>
    </row>
    <row r="78" spans="1:31" ht="13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5"/>
      <c r="AE78" s="13"/>
    </row>
    <row r="79" spans="1:31" ht="13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5"/>
      <c r="AE79" s="13"/>
    </row>
    <row r="80" spans="1:31" ht="13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5"/>
      <c r="AE80" s="13"/>
    </row>
    <row r="81" spans="1:31" ht="13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5"/>
      <c r="AE81" s="13"/>
    </row>
    <row r="82" spans="1:31" ht="13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5"/>
      <c r="AE82" s="13"/>
    </row>
    <row r="83" spans="1:31" ht="13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5"/>
      <c r="AE83" s="13"/>
    </row>
    <row r="84" spans="1:31" ht="13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5"/>
      <c r="AE84" s="13"/>
    </row>
    <row r="85" spans="1:31" ht="13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5"/>
      <c r="AE85" s="13"/>
    </row>
    <row r="86" spans="1:31" ht="13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5"/>
      <c r="AE86" s="13"/>
    </row>
    <row r="87" spans="1:31" ht="13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5"/>
      <c r="AE87" s="13"/>
    </row>
    <row r="88" spans="1:31" ht="13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5"/>
      <c r="AE88" s="13"/>
    </row>
    <row r="89" spans="1:31" ht="13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5"/>
      <c r="AE89" s="13"/>
    </row>
    <row r="90" spans="1:31" ht="13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5"/>
      <c r="AE90" s="13"/>
    </row>
    <row r="91" spans="1:31" ht="13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5"/>
      <c r="AE91" s="13"/>
    </row>
    <row r="92" spans="1:31" ht="13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5"/>
      <c r="AE92" s="13"/>
    </row>
    <row r="93" spans="1:31" ht="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5"/>
      <c r="AE93" s="13"/>
    </row>
    <row r="94" spans="1:31" ht="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5"/>
      <c r="AE94" s="13"/>
    </row>
    <row r="95" spans="1:31" ht="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5"/>
      <c r="AE95" s="13"/>
    </row>
    <row r="96" spans="1:31" ht="13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5"/>
      <c r="AE96" s="13"/>
    </row>
    <row r="97" spans="1:31" ht="13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5"/>
      <c r="AE97" s="13"/>
    </row>
    <row r="98" spans="1:31" ht="13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5"/>
      <c r="AE98" s="13"/>
    </row>
    <row r="99" spans="1:31" ht="13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5"/>
      <c r="AE99" s="13"/>
    </row>
    <row r="100" spans="1:31" ht="13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5"/>
      <c r="AE100" s="13"/>
    </row>
    <row r="101" spans="1:31" ht="13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5"/>
      <c r="AE101" s="13"/>
    </row>
    <row r="102" spans="1:31" ht="13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5"/>
      <c r="AE102" s="13"/>
    </row>
    <row r="103" spans="1:31" ht="13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5"/>
      <c r="AE103" s="13"/>
    </row>
    <row r="104" spans="1:31" ht="13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5"/>
      <c r="AE104" s="13"/>
    </row>
    <row r="105" spans="1:31" ht="13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5"/>
      <c r="AE105" s="13"/>
    </row>
    <row r="106" spans="1:31" ht="13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5"/>
      <c r="AE106" s="13"/>
    </row>
    <row r="107" spans="1:31" ht="13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5"/>
      <c r="AE107" s="13"/>
    </row>
    <row r="108" spans="1:31" ht="13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5"/>
      <c r="AE108" s="13"/>
    </row>
    <row r="109" spans="1:31" ht="13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5"/>
      <c r="AE109" s="13"/>
    </row>
    <row r="110" spans="1:31" ht="13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5"/>
      <c r="AE110" s="13"/>
    </row>
    <row r="111" spans="1:31" ht="13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5"/>
      <c r="AE111" s="13"/>
    </row>
    <row r="112" spans="1:31" ht="13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5"/>
      <c r="AE112" s="13"/>
    </row>
    <row r="113" spans="1:31" ht="13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5"/>
      <c r="AE113" s="13"/>
    </row>
    <row r="114" spans="1:31" ht="13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5"/>
      <c r="AE114" s="13"/>
    </row>
    <row r="115" spans="1:31" ht="13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5"/>
      <c r="AE115" s="13"/>
    </row>
    <row r="116" spans="1:31" ht="13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5"/>
      <c r="AE116" s="13"/>
    </row>
    <row r="117" spans="1:31" ht="13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5"/>
      <c r="AE117" s="13"/>
    </row>
    <row r="118" spans="1:31" ht="13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5"/>
      <c r="AE118" s="13"/>
    </row>
    <row r="119" spans="1:31" ht="13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5"/>
      <c r="AE119" s="13"/>
    </row>
    <row r="120" spans="1:31" ht="13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5"/>
      <c r="AE120" s="13"/>
    </row>
    <row r="121" spans="1:31" ht="13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5"/>
      <c r="AE121" s="13"/>
    </row>
    <row r="122" spans="1:31" ht="13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5"/>
      <c r="AE122" s="13"/>
    </row>
    <row r="123" spans="1:31" ht="13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5"/>
      <c r="AE123" s="13"/>
    </row>
    <row r="124" spans="1:31" ht="13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5"/>
      <c r="AE124" s="13"/>
    </row>
    <row r="125" spans="1:31" ht="13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5"/>
      <c r="AE125" s="13"/>
    </row>
    <row r="126" spans="1:31" ht="13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5"/>
      <c r="AE126" s="13"/>
    </row>
    <row r="127" spans="1:31" ht="13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5"/>
      <c r="AE127" s="13"/>
    </row>
    <row r="128" spans="1:31" ht="13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5"/>
      <c r="AE128" s="13"/>
    </row>
    <row r="129" spans="1:31" ht="13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5"/>
      <c r="AE129" s="13"/>
    </row>
    <row r="130" spans="1:31" ht="13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5"/>
      <c r="AE130" s="13"/>
    </row>
    <row r="131" spans="1:31" ht="13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5"/>
      <c r="AE131" s="13"/>
    </row>
    <row r="132" spans="1:31" ht="13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5"/>
      <c r="AE132" s="13"/>
    </row>
    <row r="133" spans="1:31" ht="13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5"/>
      <c r="AE133" s="13"/>
    </row>
    <row r="134" spans="1:31" ht="13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5"/>
      <c r="AE134" s="13"/>
    </row>
    <row r="135" spans="1:31" ht="13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5"/>
      <c r="AE135" s="13"/>
    </row>
    <row r="136" spans="1:31" ht="13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5"/>
      <c r="AE136" s="13"/>
    </row>
    <row r="137" spans="1:31" ht="13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5"/>
      <c r="AE137" s="13"/>
    </row>
    <row r="138" spans="1:31" ht="13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5"/>
      <c r="AE138" s="13"/>
    </row>
    <row r="139" spans="1:31" ht="13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5"/>
      <c r="AE139" s="13"/>
    </row>
    <row r="140" spans="1:31" ht="13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5"/>
      <c r="AE140" s="13"/>
    </row>
    <row r="141" spans="1:31" ht="13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5"/>
      <c r="AE141" s="13"/>
    </row>
    <row r="142" spans="1:31" ht="13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5"/>
      <c r="AE142" s="13"/>
    </row>
    <row r="143" spans="1:31" ht="13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5"/>
      <c r="AE143" s="13"/>
    </row>
    <row r="144" spans="1:31" ht="13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5"/>
      <c r="AE144" s="13"/>
    </row>
    <row r="145" spans="1:31" ht="13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5"/>
      <c r="AE145" s="13"/>
    </row>
    <row r="146" spans="1:31" ht="13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5"/>
      <c r="AE146" s="13"/>
    </row>
    <row r="147" spans="1:31" ht="13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5"/>
      <c r="AE147" s="13"/>
    </row>
    <row r="148" spans="1:31" ht="13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5"/>
      <c r="AE148" s="13"/>
    </row>
    <row r="149" spans="1:31" ht="13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5"/>
      <c r="AE149" s="13"/>
    </row>
    <row r="150" spans="1:31" ht="13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5"/>
      <c r="AE150" s="13"/>
    </row>
    <row r="151" spans="1:31" ht="13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5"/>
      <c r="AE151" s="13"/>
    </row>
    <row r="152" spans="1:31" ht="13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5"/>
      <c r="AE152" s="13"/>
    </row>
    <row r="153" spans="1:31" ht="13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5"/>
      <c r="AE153" s="13"/>
    </row>
    <row r="154" spans="1:31" ht="13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5"/>
      <c r="AE154" s="13"/>
    </row>
    <row r="155" spans="1:31" ht="13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5"/>
      <c r="AE155" s="13"/>
    </row>
    <row r="156" spans="1:31" ht="13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5"/>
      <c r="AE156" s="13"/>
    </row>
    <row r="157" spans="1:31" ht="13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5"/>
      <c r="AE157" s="13"/>
    </row>
    <row r="158" spans="1:31" ht="13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5"/>
      <c r="AE158" s="13"/>
    </row>
    <row r="159" spans="1:31" ht="13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5"/>
      <c r="AE159" s="13"/>
    </row>
    <row r="160" spans="1:31" ht="13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5"/>
      <c r="AE160" s="13"/>
    </row>
    <row r="161" spans="1:31" ht="13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5"/>
      <c r="AE161" s="13"/>
    </row>
    <row r="162" spans="1:31" ht="13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5"/>
      <c r="AE162" s="13"/>
    </row>
    <row r="163" spans="1:31" ht="13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5"/>
      <c r="AE163" s="13"/>
    </row>
    <row r="164" spans="1:31" ht="13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5"/>
      <c r="AE164" s="13"/>
    </row>
    <row r="165" spans="1:31" ht="13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5"/>
      <c r="AE165" s="13"/>
    </row>
    <row r="166" spans="1:31" ht="13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5"/>
      <c r="AE166" s="13"/>
    </row>
    <row r="167" spans="1:31" ht="13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5"/>
      <c r="AE167" s="13"/>
    </row>
    <row r="168" spans="1:31" ht="13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5"/>
      <c r="AE168" s="13"/>
    </row>
    <row r="169" spans="1:31" ht="13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5"/>
      <c r="AE169" s="13"/>
    </row>
    <row r="170" spans="1:31" ht="13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5"/>
      <c r="AE170" s="13"/>
    </row>
    <row r="171" spans="1:31" ht="13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5"/>
      <c r="AE171" s="13"/>
    </row>
    <row r="172" spans="1:31" ht="13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5"/>
      <c r="AE172" s="13"/>
    </row>
    <row r="173" spans="1:31" ht="13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5"/>
      <c r="AE173" s="13"/>
    </row>
    <row r="174" spans="1:31" ht="13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5"/>
      <c r="AE174" s="13"/>
    </row>
    <row r="175" spans="1:31" ht="13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5"/>
      <c r="AE175" s="13"/>
    </row>
    <row r="176" spans="1:31" ht="13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5"/>
      <c r="AE176" s="13"/>
    </row>
    <row r="177" spans="1:31" ht="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5"/>
      <c r="AE177" s="13"/>
    </row>
    <row r="178" spans="1:31" ht="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5"/>
      <c r="AE178" s="13"/>
    </row>
    <row r="179" spans="1:31" ht="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5"/>
      <c r="AE179" s="13"/>
    </row>
    <row r="180" spans="1:31" ht="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5"/>
      <c r="AE180" s="13"/>
    </row>
    <row r="181" spans="1:31" ht="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5"/>
      <c r="AE181" s="13"/>
    </row>
    <row r="182" spans="1:31" ht="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5"/>
      <c r="AE182" s="13"/>
    </row>
    <row r="183" spans="1:31" ht="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5"/>
      <c r="AE183" s="13"/>
    </row>
    <row r="184" spans="1:31" ht="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5"/>
      <c r="AE184" s="13"/>
    </row>
    <row r="185" spans="1:31" ht="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5"/>
      <c r="AE185" s="13"/>
    </row>
    <row r="186" spans="1:31" ht="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5"/>
      <c r="AE186" s="13"/>
    </row>
    <row r="187" spans="1:31" ht="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5"/>
      <c r="AE187" s="13"/>
    </row>
    <row r="188" spans="1:31" ht="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5"/>
      <c r="AE188" s="13"/>
    </row>
    <row r="189" spans="1:31" ht="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5"/>
      <c r="AE189" s="13"/>
    </row>
    <row r="190" spans="1:31" ht="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5"/>
      <c r="AE190" s="13"/>
    </row>
    <row r="191" spans="1:31" ht="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5"/>
      <c r="AE191" s="13"/>
    </row>
    <row r="192" spans="1:31" ht="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5"/>
      <c r="AE192" s="13"/>
    </row>
    <row r="193" spans="1:31" ht="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5"/>
      <c r="AE193" s="13"/>
    </row>
    <row r="194" spans="1:31" ht="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5"/>
      <c r="AE194" s="13"/>
    </row>
    <row r="195" spans="1:31" ht="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5"/>
      <c r="AE195" s="13"/>
    </row>
    <row r="196" spans="1:31" ht="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5"/>
      <c r="AE196" s="13"/>
    </row>
    <row r="197" spans="1:31" ht="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5"/>
      <c r="AE197" s="13"/>
    </row>
    <row r="198" spans="1:31" ht="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5"/>
      <c r="AE198" s="13"/>
    </row>
    <row r="199" spans="1:31" ht="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5"/>
      <c r="AE199" s="13"/>
    </row>
    <row r="200" spans="1:31" ht="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5"/>
      <c r="AE200" s="13"/>
    </row>
    <row r="201" spans="1:31" ht="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5"/>
      <c r="AE201" s="13"/>
    </row>
    <row r="202" spans="1:31" ht="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5"/>
      <c r="AE202" s="13"/>
    </row>
    <row r="203" spans="1:31" ht="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5"/>
      <c r="AE203" s="13"/>
    </row>
    <row r="204" spans="1:31" ht="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5"/>
      <c r="AE204" s="13"/>
    </row>
    <row r="205" spans="1:31" ht="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5"/>
      <c r="AE205" s="13"/>
    </row>
    <row r="206" spans="1:31" ht="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5"/>
      <c r="AE206" s="13"/>
    </row>
    <row r="207" spans="1:31" ht="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5"/>
      <c r="AE207" s="13"/>
    </row>
    <row r="208" spans="1:31" ht="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5"/>
      <c r="AE208" s="13"/>
    </row>
    <row r="209" spans="1:31" ht="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5"/>
      <c r="AE209" s="13"/>
    </row>
    <row r="210" spans="1:31" ht="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5"/>
      <c r="AE210" s="13"/>
    </row>
    <row r="211" spans="1:31" ht="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5"/>
      <c r="AE211" s="13"/>
    </row>
    <row r="212" spans="1:31" ht="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5"/>
      <c r="AE212" s="13"/>
    </row>
    <row r="213" spans="1:31" ht="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5"/>
      <c r="AE213" s="13"/>
    </row>
    <row r="214" spans="1:31" ht="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5"/>
      <c r="AE214" s="13"/>
    </row>
    <row r="215" spans="1:31" ht="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5"/>
      <c r="AE215" s="13"/>
    </row>
    <row r="216" spans="1:31" ht="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5"/>
      <c r="AE216" s="13"/>
    </row>
    <row r="217" spans="1:31" ht="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5"/>
      <c r="AE217" s="13"/>
    </row>
    <row r="218" spans="1:31" ht="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5"/>
      <c r="AE218" s="13"/>
    </row>
    <row r="219" spans="1:31" ht="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5"/>
      <c r="AE219" s="13"/>
    </row>
    <row r="220" spans="1:31" ht="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5"/>
      <c r="AE220" s="13"/>
    </row>
    <row r="221" spans="1:31" ht="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5"/>
      <c r="AE221" s="13"/>
    </row>
    <row r="222" spans="1:31" ht="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5"/>
      <c r="AE222" s="13"/>
    </row>
    <row r="223" spans="1:31" ht="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5"/>
      <c r="AE223" s="13"/>
    </row>
    <row r="224" spans="1:31" ht="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5"/>
      <c r="AE224" s="13"/>
    </row>
    <row r="225" spans="1:31" ht="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5"/>
      <c r="AE225" s="13"/>
    </row>
    <row r="226" spans="1:31" ht="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5"/>
      <c r="AE226" s="13"/>
    </row>
    <row r="227" spans="1:31" ht="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5"/>
      <c r="AE227" s="13"/>
    </row>
    <row r="228" spans="1:31" ht="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5"/>
      <c r="AE228" s="13"/>
    </row>
    <row r="229" spans="1:31" ht="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5"/>
      <c r="AE229" s="13"/>
    </row>
    <row r="230" spans="1:31" ht="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5"/>
      <c r="AE230" s="13"/>
    </row>
    <row r="231" spans="1:31" ht="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5"/>
      <c r="AE231" s="13"/>
    </row>
    <row r="232" spans="1:31" ht="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5"/>
      <c r="AE232" s="13"/>
    </row>
    <row r="233" spans="1:31" ht="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5"/>
      <c r="AE233" s="13"/>
    </row>
    <row r="234" spans="1:31" ht="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5"/>
      <c r="AE234" s="13"/>
    </row>
    <row r="235" spans="1:31" ht="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5"/>
      <c r="AE235" s="13"/>
    </row>
    <row r="236" spans="1:31" ht="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5"/>
      <c r="AE236" s="13"/>
    </row>
    <row r="237" spans="1:31" ht="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5"/>
      <c r="AE237" s="13"/>
    </row>
    <row r="238" spans="1:31" ht="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5"/>
      <c r="AE238" s="13"/>
    </row>
    <row r="239" spans="1:31" ht="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5"/>
      <c r="AE239" s="13"/>
    </row>
    <row r="240" spans="1:31" ht="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5"/>
      <c r="AE240" s="13"/>
    </row>
    <row r="241" spans="1:31" ht="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5"/>
      <c r="AE241" s="13"/>
    </row>
    <row r="242" spans="1:31" ht="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5"/>
      <c r="AE242" s="13"/>
    </row>
    <row r="243" spans="1:31" ht="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5"/>
      <c r="AE243" s="13"/>
    </row>
    <row r="244" spans="1:31" ht="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5"/>
      <c r="AE244" s="13"/>
    </row>
    <row r="245" spans="1:31" ht="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5"/>
      <c r="AE245" s="13"/>
    </row>
    <row r="246" spans="1:31" ht="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5"/>
      <c r="AE246" s="13"/>
    </row>
    <row r="247" spans="1:31" ht="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5"/>
      <c r="AE247" s="13"/>
    </row>
    <row r="248" spans="1:31" ht="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5"/>
      <c r="AE248" s="13"/>
    </row>
    <row r="249" spans="1:31" ht="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5"/>
      <c r="AE249" s="13"/>
    </row>
    <row r="250" spans="1:31" ht="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5"/>
      <c r="AE250" s="13"/>
    </row>
    <row r="251" spans="1:31" ht="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5"/>
      <c r="AE251" s="13"/>
    </row>
    <row r="252" spans="1:31" ht="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5"/>
      <c r="AE252" s="13"/>
    </row>
    <row r="253" spans="1:31" ht="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5"/>
      <c r="AE253" s="13"/>
    </row>
    <row r="254" spans="1:31" ht="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5"/>
      <c r="AE254" s="13"/>
    </row>
    <row r="255" spans="1:31" ht="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5"/>
      <c r="AE255" s="13"/>
    </row>
    <row r="256" spans="1:31" ht="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5"/>
      <c r="AE256" s="13"/>
    </row>
    <row r="257" spans="1:31" ht="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5"/>
      <c r="AE257" s="13"/>
    </row>
    <row r="258" spans="1:31" ht="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5"/>
      <c r="AE258" s="13"/>
    </row>
    <row r="259" spans="1:31" ht="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5"/>
      <c r="AE259" s="13"/>
    </row>
    <row r="260" spans="1:31" ht="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5"/>
      <c r="AE260" s="13"/>
    </row>
    <row r="261" spans="1:31" ht="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5"/>
      <c r="AE261" s="13"/>
    </row>
    <row r="262" spans="1:31" ht="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5"/>
      <c r="AE262" s="13"/>
    </row>
    <row r="263" spans="1:31" ht="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5"/>
      <c r="AE263" s="13"/>
    </row>
    <row r="264" spans="1:31" ht="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5"/>
      <c r="AE264" s="13"/>
    </row>
    <row r="265" spans="1:31" ht="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5"/>
      <c r="AE265" s="13"/>
    </row>
    <row r="266" spans="1:31" ht="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5"/>
      <c r="AE266" s="13"/>
    </row>
    <row r="267" spans="1:31" ht="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5"/>
      <c r="AE267" s="13"/>
    </row>
    <row r="268" spans="1:31" ht="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5"/>
      <c r="AE268" s="13"/>
    </row>
    <row r="269" spans="1:31" ht="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5"/>
      <c r="AE269" s="13"/>
    </row>
    <row r="270" spans="1:31" ht="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5"/>
      <c r="AE270" s="13"/>
    </row>
    <row r="271" spans="1:31" ht="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5"/>
      <c r="AE271" s="13"/>
    </row>
    <row r="272" spans="1:31" ht="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5"/>
      <c r="AE272" s="13"/>
    </row>
    <row r="273" spans="1:31" ht="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5"/>
      <c r="AE273" s="13"/>
    </row>
    <row r="274" spans="1:31" ht="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5"/>
      <c r="AE274" s="13"/>
    </row>
    <row r="275" spans="1:31" ht="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5"/>
      <c r="AE275" s="13"/>
    </row>
    <row r="276" spans="1:31" ht="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5"/>
      <c r="AE276" s="13"/>
    </row>
    <row r="277" spans="1:31" ht="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5"/>
      <c r="AE277" s="13"/>
    </row>
    <row r="278" spans="1:31" ht="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5"/>
      <c r="AE278" s="13"/>
    </row>
    <row r="279" spans="1:31" ht="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5"/>
      <c r="AE279" s="13"/>
    </row>
    <row r="280" spans="1:31" ht="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5"/>
      <c r="AE280" s="13"/>
    </row>
    <row r="281" spans="1:31" ht="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5"/>
      <c r="AE281" s="13"/>
    </row>
    <row r="282" spans="1:31" ht="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5"/>
      <c r="AE282" s="13"/>
    </row>
    <row r="283" spans="1:31" ht="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5"/>
      <c r="AE283" s="13"/>
    </row>
    <row r="284" spans="1:31" ht="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5"/>
      <c r="AE284" s="13"/>
    </row>
    <row r="285" spans="1:31" ht="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5"/>
      <c r="AE285" s="13"/>
    </row>
    <row r="286" spans="1:31" ht="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5"/>
      <c r="AE286" s="13"/>
    </row>
    <row r="287" spans="1:31" ht="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5"/>
      <c r="AE287" s="13"/>
    </row>
    <row r="288" spans="1:31" ht="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5"/>
      <c r="AE288" s="13"/>
    </row>
    <row r="289" spans="1:31" ht="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5"/>
      <c r="AE289" s="13"/>
    </row>
    <row r="290" spans="1:31" ht="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5"/>
      <c r="AE290" s="13"/>
    </row>
    <row r="291" spans="1:31" ht="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5"/>
      <c r="AE291" s="13"/>
    </row>
    <row r="292" spans="1:31" ht="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5"/>
      <c r="AE292" s="13"/>
    </row>
    <row r="293" spans="1:31" ht="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5"/>
      <c r="AE293" s="13"/>
    </row>
    <row r="294" spans="1:31" ht="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5"/>
      <c r="AE294" s="13"/>
    </row>
    <row r="295" spans="1:31" ht="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5"/>
      <c r="AE295" s="13"/>
    </row>
    <row r="296" spans="1:31" ht="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5"/>
      <c r="AE296" s="13"/>
    </row>
    <row r="297" spans="1:31" ht="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5"/>
      <c r="AE297" s="13"/>
    </row>
    <row r="298" spans="1:31" ht="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5"/>
      <c r="AE298" s="13"/>
    </row>
    <row r="299" spans="1:31" ht="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5"/>
      <c r="AE299" s="13"/>
    </row>
    <row r="300" spans="1:31" ht="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5"/>
      <c r="AE300" s="13"/>
    </row>
    <row r="301" spans="1:31" ht="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5"/>
      <c r="AE301" s="13"/>
    </row>
    <row r="302" spans="1:31" ht="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5"/>
      <c r="AE302" s="13"/>
    </row>
    <row r="303" spans="1:31" ht="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5"/>
      <c r="AE303" s="13"/>
    </row>
    <row r="304" spans="1:31" ht="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5"/>
      <c r="AE304" s="13"/>
    </row>
    <row r="305" spans="1:31" ht="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5"/>
      <c r="AE305" s="13"/>
    </row>
    <row r="306" spans="1:31" ht="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5"/>
      <c r="AE306" s="13"/>
    </row>
    <row r="307" spans="1:31" ht="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5"/>
      <c r="AE307" s="13"/>
    </row>
    <row r="308" spans="1:31" ht="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5"/>
      <c r="AE308" s="13"/>
    </row>
    <row r="309" spans="1:31" ht="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5"/>
      <c r="AE309" s="13"/>
    </row>
    <row r="310" spans="1:31" ht="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5"/>
      <c r="AE310" s="13"/>
    </row>
    <row r="311" spans="1:31" ht="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5"/>
      <c r="AE311" s="13"/>
    </row>
    <row r="312" spans="1:31" ht="13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5"/>
      <c r="AE312" s="13"/>
    </row>
    <row r="313" spans="1:31" ht="13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5"/>
      <c r="AE313" s="13"/>
    </row>
    <row r="314" spans="1:31" ht="13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5"/>
      <c r="AE314" s="13"/>
    </row>
    <row r="315" spans="1:31" ht="13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5"/>
      <c r="AE315" s="13"/>
    </row>
    <row r="316" spans="1:31" ht="13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5"/>
      <c r="AE316" s="13"/>
    </row>
    <row r="317" spans="1:31" ht="13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5"/>
      <c r="AE317" s="13"/>
    </row>
    <row r="318" spans="1:31" ht="13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5"/>
      <c r="AE318" s="13"/>
    </row>
    <row r="319" spans="1:31" ht="13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5"/>
      <c r="AE319" s="13"/>
    </row>
    <row r="320" spans="1:31" ht="13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5"/>
      <c r="AE320" s="13"/>
    </row>
    <row r="321" spans="1:31" ht="13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5"/>
      <c r="AE321" s="13"/>
    </row>
    <row r="322" spans="1:31" ht="13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5"/>
      <c r="AE322" s="13"/>
    </row>
    <row r="323" spans="1:31" ht="13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5"/>
      <c r="AE323" s="13"/>
    </row>
    <row r="324" spans="1:31" ht="13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5"/>
      <c r="AE324" s="13"/>
    </row>
    <row r="325" spans="1:31" ht="13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5"/>
      <c r="AE325" s="13"/>
    </row>
    <row r="326" spans="1:31" ht="13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5"/>
      <c r="AE326" s="13"/>
    </row>
    <row r="327" spans="1:31" ht="13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5"/>
      <c r="AE327" s="13"/>
    </row>
    <row r="328" spans="1:31" ht="13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5"/>
      <c r="AE328" s="13"/>
    </row>
    <row r="329" spans="1:31" ht="13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5"/>
      <c r="AE329" s="13"/>
    </row>
    <row r="330" spans="1:31" ht="13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5"/>
      <c r="AE330" s="13"/>
    </row>
    <row r="331" spans="1:31" ht="13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5"/>
      <c r="AE331" s="13"/>
    </row>
    <row r="332" spans="1:31" ht="13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5"/>
      <c r="AE332" s="13"/>
    </row>
    <row r="333" spans="1:31" ht="13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5"/>
      <c r="AE333" s="13"/>
    </row>
    <row r="334" spans="1:31" ht="13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5"/>
      <c r="AE334" s="13"/>
    </row>
    <row r="335" spans="1:31" ht="13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5"/>
      <c r="AE335" s="13"/>
    </row>
    <row r="336" spans="1:31" ht="13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5"/>
      <c r="AE336" s="13"/>
    </row>
    <row r="337" spans="1:31" ht="13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5"/>
      <c r="AE337" s="13"/>
    </row>
    <row r="338" spans="1:31" ht="13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5"/>
      <c r="AE338" s="13"/>
    </row>
    <row r="339" spans="1:31" ht="13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5"/>
      <c r="AE339" s="13"/>
    </row>
    <row r="340" spans="1:31" ht="13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5"/>
      <c r="AE340" s="13"/>
    </row>
    <row r="341" spans="1:31" ht="13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5"/>
      <c r="AE341" s="13"/>
    </row>
    <row r="342" spans="1:31" ht="13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5"/>
      <c r="AE342" s="13"/>
    </row>
    <row r="343" spans="1:31" ht="13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5"/>
      <c r="AE343" s="13"/>
    </row>
    <row r="344" spans="1:31" ht="13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5"/>
      <c r="AE344" s="13"/>
    </row>
    <row r="345" spans="1:31" ht="13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5"/>
      <c r="AE345" s="13"/>
    </row>
    <row r="346" spans="1:31" ht="13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5"/>
      <c r="AE346" s="13"/>
    </row>
    <row r="347" spans="1:31" ht="13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5"/>
      <c r="AE347" s="13"/>
    </row>
    <row r="348" spans="1:31" ht="13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5"/>
      <c r="AE348" s="13"/>
    </row>
    <row r="349" spans="1:31" ht="13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5"/>
      <c r="AE349" s="13"/>
    </row>
    <row r="350" spans="1:31" ht="13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5"/>
      <c r="AE350" s="13"/>
    </row>
    <row r="351" spans="1:31" ht="13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5"/>
      <c r="AE351" s="13"/>
    </row>
    <row r="352" spans="1:31" ht="13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5"/>
      <c r="AE352" s="13"/>
    </row>
    <row r="353" spans="1:31" ht="13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5"/>
      <c r="AE353" s="13"/>
    </row>
    <row r="354" spans="1:31" ht="13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5"/>
      <c r="AE354" s="13"/>
    </row>
    <row r="355" spans="1:31" ht="13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5"/>
      <c r="AE355" s="13"/>
    </row>
    <row r="356" spans="1:31" ht="13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5"/>
      <c r="AE356" s="13"/>
    </row>
    <row r="357" spans="1:31" ht="13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5"/>
      <c r="AE357" s="13"/>
    </row>
    <row r="358" spans="1:31" ht="13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5"/>
      <c r="AE358" s="13"/>
    </row>
    <row r="359" spans="1:31" ht="13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5"/>
      <c r="AE359" s="13"/>
    </row>
    <row r="360" spans="1:31" ht="13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5"/>
      <c r="AE360" s="13"/>
    </row>
    <row r="361" spans="1:31" ht="13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5"/>
      <c r="AE361" s="13"/>
    </row>
    <row r="362" spans="1:31" ht="13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5"/>
      <c r="AE362" s="13"/>
    </row>
    <row r="363" spans="1:31" ht="13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5"/>
      <c r="AE363" s="13"/>
    </row>
    <row r="364" spans="1:31" ht="13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5"/>
      <c r="AE364" s="13"/>
    </row>
    <row r="365" spans="1:31" ht="13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5"/>
      <c r="AE365" s="13"/>
    </row>
    <row r="366" spans="1:31" ht="13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5"/>
      <c r="AE366" s="13"/>
    </row>
    <row r="367" spans="1:31" ht="13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5"/>
      <c r="AE367" s="13"/>
    </row>
    <row r="368" spans="1:31" ht="13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5"/>
      <c r="AE368" s="13"/>
    </row>
    <row r="369" spans="1:31" ht="13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5"/>
      <c r="AE369" s="13"/>
    </row>
    <row r="370" spans="1:31" ht="13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5"/>
      <c r="AE370" s="13"/>
    </row>
    <row r="371" spans="1:31" ht="13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5"/>
      <c r="AE371" s="13"/>
    </row>
    <row r="372" spans="1:31" ht="13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5"/>
      <c r="AE372" s="13"/>
    </row>
    <row r="373" spans="1:31" ht="13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5"/>
      <c r="AE373" s="13"/>
    </row>
    <row r="374" spans="1:31" ht="13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5"/>
      <c r="AE374" s="13"/>
    </row>
    <row r="375" spans="1:31" ht="13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5"/>
      <c r="AE375" s="13"/>
    </row>
    <row r="376" spans="1:31" ht="13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5"/>
      <c r="AE376" s="13"/>
    </row>
    <row r="377" spans="1:31" ht="13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5"/>
      <c r="AE377" s="13"/>
    </row>
    <row r="378" spans="1:31" ht="13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5"/>
      <c r="AE378" s="13"/>
    </row>
    <row r="379" spans="1:31" ht="13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5"/>
      <c r="AE379" s="13"/>
    </row>
    <row r="380" spans="1:31" ht="13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5"/>
      <c r="AE380" s="13"/>
    </row>
    <row r="381" spans="1:31" ht="13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5"/>
      <c r="AE381" s="13"/>
    </row>
    <row r="382" spans="1:31" ht="13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5"/>
      <c r="AE382" s="13"/>
    </row>
    <row r="383" spans="1:31" ht="13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5"/>
      <c r="AE383" s="13"/>
    </row>
    <row r="384" spans="1:31" ht="13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5"/>
      <c r="AE384" s="13"/>
    </row>
    <row r="385" spans="1:31" ht="13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5"/>
      <c r="AE385" s="13"/>
    </row>
    <row r="386" spans="1:31" ht="13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5"/>
      <c r="AE386" s="13"/>
    </row>
    <row r="387" spans="1:31" ht="13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5"/>
      <c r="AE387" s="13"/>
    </row>
    <row r="388" spans="1:31" ht="13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5"/>
      <c r="AE388" s="13"/>
    </row>
    <row r="389" spans="1:31" ht="13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5"/>
      <c r="AE389" s="13"/>
    </row>
    <row r="390" spans="1:31" ht="13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5"/>
      <c r="AE390" s="13"/>
    </row>
    <row r="391" spans="1:31" ht="13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5"/>
      <c r="AE391" s="13"/>
    </row>
    <row r="392" spans="1:31" ht="13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5"/>
      <c r="AE392" s="13"/>
    </row>
    <row r="393" spans="1:31" ht="13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5"/>
      <c r="AE393" s="13"/>
    </row>
    <row r="394" spans="1:31" ht="13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5"/>
      <c r="AE394" s="13"/>
    </row>
    <row r="395" spans="1:31" ht="13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5"/>
      <c r="AE395" s="13"/>
    </row>
    <row r="396" spans="1:31" ht="13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5"/>
      <c r="AE396" s="13"/>
    </row>
    <row r="397" spans="1:31" ht="13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5"/>
      <c r="AE397" s="13"/>
    </row>
    <row r="398" spans="1:31" ht="13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5"/>
      <c r="AE398" s="13"/>
    </row>
    <row r="399" spans="1:31" ht="13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5"/>
      <c r="AE399" s="13"/>
    </row>
    <row r="400" spans="1:31" ht="13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5"/>
      <c r="AE400" s="13"/>
    </row>
    <row r="401" spans="1:31" ht="13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5"/>
      <c r="AE401" s="13"/>
    </row>
    <row r="402" spans="1:31" ht="13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5"/>
      <c r="AE402" s="13"/>
    </row>
    <row r="403" spans="1:31" ht="13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5"/>
      <c r="AE403" s="13"/>
    </row>
    <row r="404" spans="1:31" ht="13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5"/>
      <c r="AE404" s="13"/>
    </row>
    <row r="405" spans="1:31" ht="13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5"/>
      <c r="AE405" s="13"/>
    </row>
    <row r="406" spans="1:31" ht="13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5"/>
      <c r="AE406" s="13"/>
    </row>
    <row r="407" spans="1:31" ht="13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5"/>
      <c r="AE407" s="13"/>
    </row>
    <row r="408" spans="1:31" ht="13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5"/>
      <c r="AE408" s="13"/>
    </row>
    <row r="409" spans="1:31" ht="13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5"/>
      <c r="AE409" s="13"/>
    </row>
    <row r="410" spans="1:31" ht="13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5"/>
      <c r="AE410" s="13"/>
    </row>
    <row r="411" spans="1:31" ht="13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5"/>
      <c r="AE411" s="13"/>
    </row>
    <row r="412" spans="1:31" ht="13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5"/>
      <c r="AE412" s="13"/>
    </row>
    <row r="413" spans="1:31" ht="13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5"/>
      <c r="AE413" s="13"/>
    </row>
    <row r="414" spans="1:31" ht="13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5"/>
      <c r="AE414" s="13"/>
    </row>
    <row r="415" spans="1:31" ht="13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5"/>
      <c r="AE415" s="13"/>
    </row>
    <row r="416" spans="1:31" ht="13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5"/>
      <c r="AE416" s="13"/>
    </row>
    <row r="417" spans="1:31" ht="13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5"/>
      <c r="AE417" s="13"/>
    </row>
    <row r="418" spans="1:31" ht="13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5"/>
      <c r="AE418" s="13"/>
    </row>
    <row r="419" spans="1:31" ht="13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5"/>
      <c r="AE419" s="13"/>
    </row>
    <row r="420" spans="1:31" ht="13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5"/>
      <c r="AE420" s="13"/>
    </row>
    <row r="421" spans="1:31" ht="13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5"/>
      <c r="AE421" s="13"/>
    </row>
    <row r="422" spans="1:31" ht="13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5"/>
      <c r="AE422" s="13"/>
    </row>
    <row r="423" spans="1:31" ht="13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5"/>
      <c r="AE423" s="13"/>
    </row>
    <row r="424" spans="1:31" ht="13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5"/>
      <c r="AE424" s="13"/>
    </row>
    <row r="425" spans="1:31" ht="13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5"/>
      <c r="AE425" s="13"/>
    </row>
    <row r="426" spans="1:31" ht="13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5"/>
      <c r="AE426" s="13"/>
    </row>
    <row r="427" spans="1:31" ht="13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5"/>
      <c r="AE427" s="13"/>
    </row>
    <row r="428" spans="1:31" ht="13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5"/>
      <c r="AE428" s="13"/>
    </row>
    <row r="429" spans="1:31" ht="13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5"/>
      <c r="AE429" s="13"/>
    </row>
    <row r="430" spans="1:31" ht="13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5"/>
      <c r="AE430" s="13"/>
    </row>
    <row r="431" spans="1:31" ht="13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5"/>
      <c r="AE431" s="13"/>
    </row>
    <row r="432" spans="1:31" ht="13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5"/>
      <c r="AE432" s="13"/>
    </row>
    <row r="433" spans="1:31" ht="13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5"/>
      <c r="AE433" s="13"/>
    </row>
    <row r="434" spans="1:31" ht="13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5"/>
      <c r="AE434" s="13"/>
    </row>
    <row r="435" spans="1:31" ht="13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5"/>
      <c r="AE435" s="13"/>
    </row>
    <row r="436" spans="1:31" ht="13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5"/>
      <c r="AE436" s="13"/>
    </row>
    <row r="437" spans="1:31" ht="13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5"/>
      <c r="AE437" s="13"/>
    </row>
    <row r="438" spans="1:31" ht="13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5"/>
      <c r="AE438" s="13"/>
    </row>
    <row r="439" spans="1:31" ht="13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5"/>
      <c r="AE439" s="13"/>
    </row>
    <row r="440" spans="1:31" ht="13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5"/>
      <c r="AE440" s="13"/>
    </row>
    <row r="441" spans="1:31" ht="13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5"/>
      <c r="AE441" s="13"/>
    </row>
    <row r="442" spans="1:31" ht="13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5"/>
      <c r="AE442" s="13"/>
    </row>
    <row r="443" spans="1:31" ht="13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5"/>
      <c r="AE443" s="13"/>
    </row>
    <row r="444" spans="1:31" ht="13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5"/>
      <c r="AE444" s="13"/>
    </row>
    <row r="445" spans="1:31" ht="13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5"/>
      <c r="AE445" s="13"/>
    </row>
    <row r="446" spans="1:31" ht="13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5"/>
      <c r="AE446" s="13"/>
    </row>
    <row r="447" spans="1:31" ht="13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5"/>
      <c r="AE447" s="13"/>
    </row>
    <row r="448" spans="1:31" ht="13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5"/>
      <c r="AE448" s="13"/>
    </row>
    <row r="449" spans="1:31" ht="13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5"/>
      <c r="AE449" s="13"/>
    </row>
    <row r="450" spans="1:31" ht="13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5"/>
      <c r="AE450" s="13"/>
    </row>
    <row r="451" spans="1:31" ht="13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5"/>
      <c r="AE451" s="13"/>
    </row>
    <row r="452" spans="1:31" ht="13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5"/>
      <c r="AE452" s="13"/>
    </row>
    <row r="453" spans="1:31" ht="13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5"/>
      <c r="AE453" s="13"/>
    </row>
    <row r="454" spans="1:31" ht="13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5"/>
      <c r="AE454" s="13"/>
    </row>
    <row r="455" spans="1:31" ht="13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5"/>
      <c r="AE455" s="13"/>
    </row>
    <row r="456" spans="1:31" ht="13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5"/>
      <c r="AE456" s="13"/>
    </row>
    <row r="457" spans="1:31" ht="13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5"/>
      <c r="AE457" s="13"/>
    </row>
    <row r="458" spans="1:31" ht="13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5"/>
      <c r="AE458" s="13"/>
    </row>
    <row r="459" spans="1:31" ht="13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5"/>
      <c r="AE459" s="13"/>
    </row>
    <row r="460" spans="1:31" ht="13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5"/>
      <c r="AE460" s="13"/>
    </row>
    <row r="461" spans="1:31" ht="13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5"/>
      <c r="AE461" s="13"/>
    </row>
    <row r="462" spans="1:31" ht="13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5"/>
      <c r="AE462" s="13"/>
    </row>
    <row r="463" spans="1:31" ht="13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5"/>
      <c r="AE463" s="13"/>
    </row>
    <row r="464" spans="1:31" ht="13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5"/>
      <c r="AE464" s="13"/>
    </row>
    <row r="465" spans="1:31" ht="13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5"/>
      <c r="AE465" s="13"/>
    </row>
    <row r="466" spans="1:31" ht="13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5"/>
      <c r="AE466" s="13"/>
    </row>
    <row r="467" spans="1:31" ht="13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5"/>
      <c r="AE467" s="13"/>
    </row>
    <row r="468" spans="1:31" ht="13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5"/>
      <c r="AE468" s="13"/>
    </row>
    <row r="469" spans="1:31" ht="13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5"/>
      <c r="AE469" s="13"/>
    </row>
    <row r="470" spans="1:31" ht="13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5"/>
      <c r="AE470" s="13"/>
    </row>
    <row r="471" spans="1:31" ht="13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5"/>
      <c r="AE471" s="13"/>
    </row>
    <row r="472" spans="1:31" ht="13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5"/>
      <c r="AE472" s="13"/>
    </row>
    <row r="473" spans="1:31" ht="13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5"/>
      <c r="AE473" s="13"/>
    </row>
    <row r="474" spans="1:31" ht="13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5"/>
      <c r="AE474" s="13"/>
    </row>
    <row r="475" spans="1:31" ht="13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5"/>
      <c r="AE475" s="13"/>
    </row>
    <row r="476" spans="1:31" ht="13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5"/>
      <c r="AE476" s="13"/>
    </row>
    <row r="477" spans="1:31" ht="13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5"/>
      <c r="AE477" s="13"/>
    </row>
    <row r="478" spans="1:31" ht="13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5"/>
      <c r="AE478" s="13"/>
    </row>
    <row r="479" spans="1:31" ht="13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5"/>
      <c r="AE479" s="13"/>
    </row>
    <row r="480" spans="1:31" ht="13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5"/>
      <c r="AE480" s="13"/>
    </row>
    <row r="481" spans="1:31" ht="13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5"/>
      <c r="AE481" s="13"/>
    </row>
    <row r="482" spans="1:31" ht="13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5"/>
      <c r="AE482" s="13"/>
    </row>
    <row r="483" spans="1:31" ht="13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5"/>
      <c r="AE483" s="13"/>
    </row>
    <row r="484" spans="1:31" ht="13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5"/>
      <c r="AE484" s="13"/>
    </row>
    <row r="485" spans="1:31" ht="13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5"/>
      <c r="AE485" s="13"/>
    </row>
    <row r="486" spans="1:31" ht="13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5"/>
      <c r="AE486" s="13"/>
    </row>
    <row r="487" spans="1:31" ht="13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5"/>
      <c r="AE487" s="13"/>
    </row>
    <row r="488" spans="1:31" ht="13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5"/>
      <c r="AE488" s="13"/>
    </row>
    <row r="489" spans="1:31" ht="13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5"/>
      <c r="AE489" s="13"/>
    </row>
    <row r="490" spans="1:31" ht="13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5"/>
      <c r="AE490" s="13"/>
    </row>
    <row r="491" spans="1:31" ht="13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5"/>
      <c r="AE491" s="13"/>
    </row>
    <row r="492" spans="1:31" ht="13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5"/>
      <c r="AE492" s="13"/>
    </row>
    <row r="493" spans="1:31" ht="13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5"/>
      <c r="AE493" s="13"/>
    </row>
    <row r="494" spans="1:31" ht="13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5"/>
      <c r="AE494" s="13"/>
    </row>
    <row r="495" spans="1:31" ht="13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5"/>
      <c r="AE495" s="13"/>
    </row>
    <row r="496" spans="1:31" ht="13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5"/>
      <c r="AE496" s="13"/>
    </row>
    <row r="497" spans="1:31" ht="13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5"/>
      <c r="AE497" s="13"/>
    </row>
    <row r="498" spans="1:31" ht="13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5"/>
      <c r="AE498" s="13"/>
    </row>
    <row r="499" spans="1:31" ht="13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5"/>
      <c r="AE499" s="13"/>
    </row>
    <row r="500" spans="1:31" ht="13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5"/>
      <c r="AE500" s="13"/>
    </row>
    <row r="501" spans="1:31" ht="13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5"/>
      <c r="AE501" s="13"/>
    </row>
    <row r="502" spans="1:31" ht="13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5"/>
      <c r="AE502" s="13"/>
    </row>
    <row r="503" spans="1:31" ht="13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5"/>
      <c r="AE503" s="13"/>
    </row>
    <row r="504" spans="1:31" ht="13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5"/>
      <c r="AE504" s="13"/>
    </row>
    <row r="505" spans="1:31" ht="13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5"/>
      <c r="AE505" s="13"/>
    </row>
    <row r="506" spans="1:31" ht="13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5"/>
      <c r="AE506" s="13"/>
    </row>
    <row r="507" spans="1:31" ht="13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5"/>
      <c r="AE507" s="13"/>
    </row>
    <row r="508" spans="1:31" ht="13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5"/>
      <c r="AE508" s="13"/>
    </row>
    <row r="509" spans="1:31" ht="13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5"/>
      <c r="AE509" s="13"/>
    </row>
    <row r="510" spans="1:31" ht="13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5"/>
      <c r="AE510" s="13"/>
    </row>
    <row r="511" spans="1:31" ht="13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5"/>
      <c r="AE511" s="13"/>
    </row>
    <row r="512" spans="1:31" ht="13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5"/>
      <c r="AE512" s="13"/>
    </row>
    <row r="513" spans="1:31" ht="13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5"/>
      <c r="AE513" s="13"/>
    </row>
    <row r="514" spans="1:31" ht="13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5"/>
      <c r="AE514" s="13"/>
    </row>
    <row r="515" spans="1:31" ht="13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5"/>
      <c r="AE515" s="13"/>
    </row>
    <row r="516" spans="1:31" ht="13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5"/>
      <c r="AE516" s="13"/>
    </row>
    <row r="517" spans="1:31" ht="13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5"/>
      <c r="AE517" s="13"/>
    </row>
    <row r="518" spans="1:31" ht="13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5"/>
      <c r="AE518" s="13"/>
    </row>
    <row r="519" spans="1:31" ht="13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5"/>
      <c r="AE519" s="13"/>
    </row>
    <row r="520" spans="1:31" ht="13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5"/>
      <c r="AE520" s="13"/>
    </row>
    <row r="521" spans="1:31" ht="13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5"/>
      <c r="AE521" s="13"/>
    </row>
    <row r="522" spans="1:31" ht="13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5"/>
      <c r="AE522" s="13"/>
    </row>
    <row r="523" spans="1:31" ht="13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5"/>
      <c r="AE523" s="13"/>
    </row>
    <row r="524" spans="1:31" ht="13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5"/>
      <c r="AE524" s="13"/>
    </row>
    <row r="525" spans="1:31" ht="13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5"/>
      <c r="AE525" s="13"/>
    </row>
    <row r="526" spans="1:31" ht="13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5"/>
      <c r="AE526" s="13"/>
    </row>
    <row r="527" spans="1:31" ht="13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5"/>
      <c r="AE527" s="13"/>
    </row>
    <row r="528" spans="1:31" ht="13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5"/>
      <c r="AE528" s="13"/>
    </row>
    <row r="529" spans="1:31" ht="13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5"/>
      <c r="AE529" s="13"/>
    </row>
    <row r="530" spans="1:31" ht="13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5"/>
      <c r="AE530" s="13"/>
    </row>
    <row r="531" spans="1:31" ht="13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5"/>
      <c r="AE531" s="13"/>
    </row>
    <row r="532" spans="1:31" ht="13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5"/>
      <c r="AE532" s="13"/>
    </row>
    <row r="533" spans="1:31" ht="13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5"/>
      <c r="AE533" s="13"/>
    </row>
    <row r="534" spans="1:31" ht="13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5"/>
      <c r="AE534" s="13"/>
    </row>
    <row r="535" spans="1:31" ht="13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5"/>
      <c r="AE535" s="13"/>
    </row>
    <row r="536" spans="1:31" ht="13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5"/>
      <c r="AE536" s="13"/>
    </row>
    <row r="537" spans="1:31" ht="13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5"/>
      <c r="AE537" s="13"/>
    </row>
    <row r="538" spans="1:31" ht="13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5"/>
      <c r="AE538" s="13"/>
    </row>
    <row r="539" spans="1:31" ht="13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5"/>
      <c r="AE539" s="13"/>
    </row>
    <row r="540" spans="1:31" ht="13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5"/>
      <c r="AE540" s="13"/>
    </row>
    <row r="541" spans="1:31" ht="13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5"/>
      <c r="AE541" s="13"/>
    </row>
    <row r="542" spans="1:31" ht="13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5"/>
      <c r="AE542" s="13"/>
    </row>
    <row r="543" spans="1:31" ht="13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5"/>
      <c r="AE543" s="13"/>
    </row>
    <row r="544" spans="1:31" ht="13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5"/>
      <c r="AE544" s="13"/>
    </row>
    <row r="545" spans="1:31" ht="13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5"/>
      <c r="AE545" s="13"/>
    </row>
    <row r="546" spans="1:31" ht="13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5"/>
      <c r="AE546" s="13"/>
    </row>
    <row r="547" spans="1:31" ht="13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5"/>
      <c r="AE547" s="13"/>
    </row>
    <row r="548" spans="1:31" ht="13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5"/>
      <c r="AE548" s="13"/>
    </row>
    <row r="549" spans="1:31" ht="13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5"/>
      <c r="AE549" s="13"/>
    </row>
    <row r="550" spans="1:31" ht="13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5"/>
      <c r="AE550" s="13"/>
    </row>
    <row r="551" spans="1:31" ht="13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5"/>
      <c r="AE551" s="13"/>
    </row>
    <row r="552" spans="1:31" ht="13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5"/>
      <c r="AE552" s="13"/>
    </row>
    <row r="553" spans="1:31" ht="13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5"/>
      <c r="AE553" s="13"/>
    </row>
    <row r="554" spans="1:31" ht="13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5"/>
      <c r="AE554" s="13"/>
    </row>
    <row r="555" spans="1:31" ht="13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5"/>
      <c r="AE555" s="13"/>
    </row>
    <row r="556" spans="1:31" ht="13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5"/>
      <c r="AE556" s="13"/>
    </row>
    <row r="557" spans="1:31" ht="13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5"/>
      <c r="AE557" s="13"/>
    </row>
    <row r="558" spans="1:31" ht="13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5"/>
      <c r="AE558" s="13"/>
    </row>
    <row r="559" spans="1:31" ht="13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5"/>
      <c r="AE559" s="13"/>
    </row>
    <row r="560" spans="1:31" ht="13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5"/>
      <c r="AE560" s="13"/>
    </row>
    <row r="561" spans="1:31" ht="13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5"/>
      <c r="AE561" s="13"/>
    </row>
    <row r="562" spans="1:31" ht="13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5"/>
      <c r="AE562" s="13"/>
    </row>
    <row r="563" spans="1:31" ht="13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5"/>
      <c r="AE563" s="13"/>
    </row>
    <row r="564" spans="1:31" ht="13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5"/>
      <c r="AE564" s="13"/>
    </row>
    <row r="565" spans="1:31" ht="13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5"/>
      <c r="AE565" s="13"/>
    </row>
    <row r="566" spans="1:31" ht="13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5"/>
      <c r="AE566" s="13"/>
    </row>
    <row r="567" spans="1:31" ht="13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5"/>
      <c r="AE567" s="13"/>
    </row>
    <row r="568" spans="1:31" ht="13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5"/>
      <c r="AE568" s="13"/>
    </row>
    <row r="569" spans="1:31" ht="13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5"/>
      <c r="AE569" s="13"/>
    </row>
    <row r="570" spans="1:31" ht="13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5"/>
      <c r="AE570" s="13"/>
    </row>
    <row r="571" spans="1:31" ht="13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5"/>
      <c r="AE571" s="13"/>
    </row>
    <row r="572" spans="1:31" ht="13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5"/>
      <c r="AE572" s="13"/>
    </row>
    <row r="573" spans="1:31" ht="13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5"/>
      <c r="AE573" s="13"/>
    </row>
    <row r="574" spans="1:31" ht="13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5"/>
      <c r="AE574" s="13"/>
    </row>
    <row r="575" spans="1:31" ht="13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5"/>
      <c r="AE575" s="13"/>
    </row>
    <row r="576" spans="1:31" ht="13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5"/>
      <c r="AE576" s="13"/>
    </row>
    <row r="577" spans="1:31" ht="13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5"/>
      <c r="AE577" s="13"/>
    </row>
    <row r="578" spans="1:31" ht="13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5"/>
      <c r="AE578" s="13"/>
    </row>
    <row r="579" spans="1:31" ht="13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5"/>
      <c r="AE579" s="13"/>
    </row>
    <row r="580" spans="1:31" ht="13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5"/>
      <c r="AE580" s="13"/>
    </row>
    <row r="581" spans="1:31" ht="13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5"/>
      <c r="AE581" s="13"/>
    </row>
    <row r="582" spans="1:31" ht="13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5"/>
      <c r="AE582" s="13"/>
    </row>
    <row r="583" spans="1:31" ht="13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5"/>
      <c r="AE583" s="13"/>
    </row>
    <row r="584" spans="1:31" ht="13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5"/>
      <c r="AE584" s="13"/>
    </row>
    <row r="585" spans="1:31" ht="13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5"/>
      <c r="AE585" s="13"/>
    </row>
    <row r="586" spans="1:31" ht="13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5"/>
      <c r="AE586" s="13"/>
    </row>
    <row r="587" spans="1:31" ht="13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5"/>
      <c r="AE587" s="13"/>
    </row>
    <row r="588" spans="1:31" ht="13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5"/>
      <c r="AE588" s="13"/>
    </row>
    <row r="589" spans="1:31" ht="13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5"/>
      <c r="AE589" s="13"/>
    </row>
    <row r="590" spans="1:31" ht="13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5"/>
      <c r="AE590" s="13"/>
    </row>
    <row r="591" spans="1:31" ht="13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5"/>
      <c r="AE591" s="13"/>
    </row>
    <row r="592" spans="1:31" ht="13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5"/>
      <c r="AE592" s="13"/>
    </row>
    <row r="593" spans="1:31" ht="13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5"/>
      <c r="AE593" s="13"/>
    </row>
    <row r="594" spans="1:31" ht="13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5"/>
      <c r="AE594" s="13"/>
    </row>
    <row r="595" spans="1:31" ht="13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5"/>
      <c r="AE595" s="13"/>
    </row>
    <row r="596" spans="1:31" ht="13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5"/>
      <c r="AE596" s="13"/>
    </row>
    <row r="597" spans="1:31" ht="13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5"/>
      <c r="AE597" s="13"/>
    </row>
    <row r="598" spans="1:31" ht="13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5"/>
      <c r="AE598" s="13"/>
    </row>
    <row r="599" spans="1:31" ht="13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5"/>
      <c r="AE599" s="13"/>
    </row>
    <row r="600" spans="1:31" ht="13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5"/>
      <c r="AE600" s="13"/>
    </row>
    <row r="601" spans="1:31" ht="13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5"/>
      <c r="AE601" s="13"/>
    </row>
    <row r="602" spans="1:31" ht="13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5"/>
      <c r="AE602" s="13"/>
    </row>
    <row r="603" spans="1:31" ht="13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5"/>
      <c r="AE603" s="13"/>
    </row>
    <row r="604" spans="1:31" ht="13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5"/>
      <c r="AE604" s="13"/>
    </row>
    <row r="605" spans="1:31" ht="13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5"/>
      <c r="AE605" s="13"/>
    </row>
    <row r="606" spans="1:31" ht="13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5"/>
      <c r="AE606" s="13"/>
    </row>
    <row r="607" spans="1:31" ht="13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5"/>
      <c r="AE607" s="13"/>
    </row>
    <row r="608" spans="1:31" ht="13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5"/>
      <c r="AE608" s="13"/>
    </row>
    <row r="609" spans="1:31" ht="13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5"/>
      <c r="AE609" s="13"/>
    </row>
    <row r="610" spans="1:31" ht="13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5"/>
      <c r="AE610" s="13"/>
    </row>
    <row r="611" spans="1:31" ht="13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5"/>
      <c r="AE611" s="13"/>
    </row>
    <row r="612" spans="1:31" ht="13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5"/>
      <c r="AE612" s="13"/>
    </row>
    <row r="613" spans="1:31" ht="13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5"/>
      <c r="AE613" s="13"/>
    </row>
    <row r="614" spans="1:31" ht="13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5"/>
      <c r="AE614" s="13"/>
    </row>
    <row r="615" spans="1:31" ht="13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5"/>
      <c r="AE615" s="13"/>
    </row>
    <row r="616" spans="1:31" ht="13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5"/>
      <c r="AE616" s="13"/>
    </row>
    <row r="617" spans="1:31" ht="13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5"/>
      <c r="AE617" s="13"/>
    </row>
    <row r="618" spans="1:31" ht="13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5"/>
      <c r="AE618" s="13"/>
    </row>
    <row r="619" spans="1:31" ht="13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5"/>
      <c r="AE619" s="13"/>
    </row>
    <row r="620" spans="1:31" ht="13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5"/>
      <c r="AE620" s="13"/>
    </row>
    <row r="621" spans="1:31" ht="13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5"/>
      <c r="AE621" s="13"/>
    </row>
    <row r="622" spans="1:31" ht="13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5"/>
      <c r="AE622" s="13"/>
    </row>
    <row r="623" spans="1:31" ht="13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5"/>
      <c r="AE623" s="13"/>
    </row>
    <row r="624" spans="1:31" ht="13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5"/>
      <c r="AE624" s="13"/>
    </row>
    <row r="625" spans="1:31" ht="13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5"/>
      <c r="AE625" s="13"/>
    </row>
    <row r="626" spans="1:31" ht="13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5"/>
      <c r="AE626" s="13"/>
    </row>
    <row r="627" spans="1:31" ht="13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5"/>
      <c r="AE627" s="13"/>
    </row>
    <row r="628" spans="1:31" ht="13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5"/>
      <c r="AE628" s="13"/>
    </row>
    <row r="629" spans="1:31" ht="13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5"/>
      <c r="AE629" s="13"/>
    </row>
    <row r="630" spans="1:31" ht="13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5"/>
      <c r="AE630" s="13"/>
    </row>
    <row r="631" spans="1:31" ht="13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5"/>
      <c r="AE631" s="13"/>
    </row>
    <row r="632" spans="1:31" ht="13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5"/>
      <c r="AE632" s="13"/>
    </row>
    <row r="633" spans="1:31" ht="13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5"/>
      <c r="AE633" s="13"/>
    </row>
    <row r="634" spans="1:31" ht="13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5"/>
      <c r="AE634" s="13"/>
    </row>
    <row r="635" spans="1:31" ht="13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5"/>
      <c r="AE635" s="13"/>
    </row>
    <row r="636" spans="1:31" ht="13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5"/>
      <c r="AE636" s="13"/>
    </row>
    <row r="637" spans="1:31" ht="13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5"/>
      <c r="AE637" s="13"/>
    </row>
    <row r="638" spans="1:31" ht="13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5"/>
      <c r="AE638" s="13"/>
    </row>
    <row r="639" spans="1:31" ht="13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5"/>
      <c r="AE639" s="13"/>
    </row>
    <row r="640" spans="1:31" ht="13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5"/>
      <c r="AE640" s="13"/>
    </row>
    <row r="641" spans="1:31" ht="13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5"/>
      <c r="AE641" s="13"/>
    </row>
    <row r="642" spans="1:31" ht="13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5"/>
      <c r="AE642" s="13"/>
    </row>
    <row r="643" spans="1:31" ht="13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5"/>
      <c r="AE643" s="13"/>
    </row>
    <row r="644" spans="1:31" ht="13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5"/>
      <c r="AE644" s="13"/>
    </row>
    <row r="645" spans="1:31" ht="13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5"/>
      <c r="AE645" s="13"/>
    </row>
    <row r="646" spans="1:31" ht="13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5"/>
      <c r="AE646" s="13"/>
    </row>
    <row r="647" spans="1:31" ht="13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5"/>
      <c r="AE647" s="13"/>
    </row>
    <row r="648" spans="1:31" ht="13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5"/>
      <c r="AE648" s="13"/>
    </row>
    <row r="649" spans="1:31" ht="13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5"/>
      <c r="AE649" s="13"/>
    </row>
    <row r="650" spans="1:31" ht="13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5"/>
      <c r="AE650" s="13"/>
    </row>
    <row r="651" spans="1:31" ht="13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5"/>
      <c r="AE651" s="13"/>
    </row>
    <row r="652" spans="1:31" ht="13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5"/>
      <c r="AE652" s="13"/>
    </row>
    <row r="653" spans="1:31" ht="13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5"/>
      <c r="AE653" s="13"/>
    </row>
    <row r="654" spans="1:31" ht="13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5"/>
      <c r="AE654" s="13"/>
    </row>
    <row r="655" spans="1:31" ht="13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5"/>
      <c r="AE655" s="13"/>
    </row>
    <row r="656" spans="1:31" ht="13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5"/>
      <c r="AE656" s="13"/>
    </row>
    <row r="657" spans="1:31" ht="13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5"/>
      <c r="AE657" s="13"/>
    </row>
    <row r="658" spans="1:31" ht="13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5"/>
      <c r="AE658" s="13"/>
    </row>
    <row r="659" spans="1:31" ht="13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5"/>
      <c r="AE659" s="13"/>
    </row>
    <row r="660" spans="1:31" ht="13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5"/>
      <c r="AE660" s="13"/>
    </row>
    <row r="661" spans="1:31" ht="13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5"/>
      <c r="AE661" s="13"/>
    </row>
    <row r="662" spans="1:31" ht="13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5"/>
      <c r="AE662" s="13"/>
    </row>
    <row r="663" spans="1:31" ht="13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5"/>
      <c r="AE663" s="13"/>
    </row>
    <row r="664" spans="1:31" ht="13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5"/>
      <c r="AE664" s="13"/>
    </row>
    <row r="665" spans="1:31" ht="13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5"/>
      <c r="AE665" s="13"/>
    </row>
    <row r="666" spans="1:31" ht="13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5"/>
      <c r="AE666" s="13"/>
    </row>
    <row r="667" spans="1:31" ht="13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5"/>
      <c r="AE667" s="13"/>
    </row>
    <row r="668" spans="1:31" ht="13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5"/>
      <c r="AE668" s="13"/>
    </row>
    <row r="669" spans="1:31" ht="13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5"/>
      <c r="AE669" s="13"/>
    </row>
    <row r="670" spans="1:31" ht="13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5"/>
      <c r="AE670" s="13"/>
    </row>
    <row r="671" spans="1:31" ht="13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5"/>
      <c r="AE671" s="13"/>
    </row>
    <row r="672" spans="1:31" ht="13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5"/>
      <c r="AE672" s="13"/>
    </row>
    <row r="673" spans="1:31" ht="13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5"/>
      <c r="AE673" s="13"/>
    </row>
    <row r="674" spans="1:31" ht="13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5"/>
      <c r="AE674" s="13"/>
    </row>
    <row r="675" spans="1:31" ht="13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5"/>
      <c r="AE675" s="13"/>
    </row>
    <row r="676" spans="1:31" ht="13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5"/>
      <c r="AE676" s="13"/>
    </row>
    <row r="677" spans="1:31" ht="13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5"/>
      <c r="AE677" s="13"/>
    </row>
    <row r="678" spans="1:31" ht="13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5"/>
      <c r="AE678" s="13"/>
    </row>
    <row r="679" spans="1:31" ht="13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5"/>
      <c r="AE679" s="13"/>
    </row>
    <row r="680" spans="1:31" ht="13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5"/>
      <c r="AE680" s="13"/>
    </row>
    <row r="681" spans="1:31" ht="13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5"/>
      <c r="AE681" s="13"/>
    </row>
    <row r="682" spans="1:31" ht="13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5"/>
      <c r="AE682" s="13"/>
    </row>
    <row r="683" spans="1:31" ht="13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5"/>
      <c r="AE683" s="13"/>
    </row>
    <row r="684" spans="1:31" ht="13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5"/>
      <c r="AE684" s="13"/>
    </row>
    <row r="685" spans="1:31" ht="13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5"/>
      <c r="AE685" s="13"/>
    </row>
    <row r="686" spans="1:31" ht="13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5"/>
      <c r="AE686" s="13"/>
    </row>
    <row r="687" spans="1:31" ht="13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5"/>
      <c r="AE687" s="13"/>
    </row>
    <row r="688" spans="1:31" ht="13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5"/>
      <c r="AE688" s="13"/>
    </row>
    <row r="689" spans="1:31" ht="13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5"/>
      <c r="AE689" s="13"/>
    </row>
    <row r="690" spans="1:31" ht="13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5"/>
      <c r="AE690" s="13"/>
    </row>
    <row r="691" spans="1:31" ht="13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5"/>
      <c r="AE691" s="13"/>
    </row>
    <row r="692" spans="1:31" ht="13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5"/>
      <c r="AE692" s="13"/>
    </row>
    <row r="693" spans="1:31" ht="13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5"/>
      <c r="AE693" s="13"/>
    </row>
    <row r="694" spans="1:31" ht="13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5"/>
      <c r="AE694" s="13"/>
    </row>
    <row r="695" spans="1:31" ht="13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5"/>
      <c r="AE695" s="13"/>
    </row>
    <row r="696" spans="1:31" ht="13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5"/>
      <c r="AE696" s="13"/>
    </row>
    <row r="697" spans="1:31" ht="13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5"/>
      <c r="AE697" s="13"/>
    </row>
    <row r="698" spans="1:31" ht="13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5"/>
      <c r="AE698" s="13"/>
    </row>
    <row r="699" spans="1:31" ht="13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5"/>
      <c r="AE699" s="13"/>
    </row>
    <row r="700" spans="1:31" ht="13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5"/>
      <c r="AE700" s="13"/>
    </row>
    <row r="701" spans="1:31" ht="13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5"/>
      <c r="AE701" s="13"/>
    </row>
    <row r="702" spans="1:31" ht="13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5"/>
      <c r="AE702" s="13"/>
    </row>
    <row r="703" spans="1:31" ht="13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5"/>
      <c r="AE703" s="13"/>
    </row>
    <row r="704" spans="1:31" ht="13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5"/>
      <c r="AE704" s="13"/>
    </row>
    <row r="705" spans="1:31" ht="13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5"/>
      <c r="AE705" s="13"/>
    </row>
    <row r="706" spans="1:31" ht="13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5"/>
      <c r="AE706" s="13"/>
    </row>
    <row r="707" spans="1:31" ht="13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5"/>
      <c r="AE707" s="13"/>
    </row>
    <row r="708" spans="1:31" ht="13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5"/>
      <c r="AE708" s="13"/>
    </row>
    <row r="709" spans="1:31" ht="13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5"/>
      <c r="AE709" s="13"/>
    </row>
    <row r="710" spans="1:31" ht="13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5"/>
      <c r="AE710" s="13"/>
    </row>
    <row r="711" spans="1:31" ht="13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5"/>
      <c r="AE711" s="13"/>
    </row>
    <row r="712" spans="1:31" ht="13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5"/>
      <c r="AE712" s="13"/>
    </row>
    <row r="713" spans="1:31" ht="13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5"/>
      <c r="AE713" s="13"/>
    </row>
    <row r="714" spans="1:31" ht="13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5"/>
      <c r="AE714" s="13"/>
    </row>
    <row r="715" spans="1:31" ht="13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5"/>
      <c r="AE715" s="13"/>
    </row>
    <row r="716" spans="1:31" ht="13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5"/>
      <c r="AE716" s="13"/>
    </row>
    <row r="717" spans="1:31" ht="13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5"/>
      <c r="AE717" s="13"/>
    </row>
    <row r="718" spans="1:31" ht="13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5"/>
      <c r="AE718" s="13"/>
    </row>
    <row r="719" spans="1:31" ht="13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5"/>
      <c r="AE719" s="13"/>
    </row>
    <row r="720" spans="1:31" ht="13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5"/>
      <c r="AE720" s="13"/>
    </row>
    <row r="721" spans="1:31" ht="13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5"/>
      <c r="AE721" s="13"/>
    </row>
    <row r="722" spans="1:31" ht="13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5"/>
      <c r="AE722" s="13"/>
    </row>
    <row r="723" spans="1:31" ht="13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5"/>
      <c r="AE723" s="13"/>
    </row>
    <row r="724" spans="1:31" ht="13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5"/>
      <c r="AE724" s="13"/>
    </row>
    <row r="725" spans="1:31" ht="13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5"/>
      <c r="AE725" s="13"/>
    </row>
    <row r="726" spans="1:31" ht="13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5"/>
      <c r="AE726" s="13"/>
    </row>
    <row r="727" spans="1:31" ht="13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5"/>
      <c r="AE727" s="13"/>
    </row>
    <row r="728" spans="1:31" ht="13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5"/>
      <c r="AE728" s="13"/>
    </row>
    <row r="729" spans="1:31" ht="13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5"/>
      <c r="AE729" s="13"/>
    </row>
    <row r="730" spans="1:31" ht="13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5"/>
      <c r="AE730" s="13"/>
    </row>
    <row r="731" spans="1:31" ht="13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5"/>
      <c r="AE731" s="13"/>
    </row>
    <row r="732" spans="1:31" ht="13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5"/>
      <c r="AE732" s="13"/>
    </row>
    <row r="733" spans="1:31" ht="13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5"/>
      <c r="AE733" s="13"/>
    </row>
    <row r="734" spans="1:31" ht="13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5"/>
      <c r="AE734" s="13"/>
    </row>
    <row r="735" spans="1:31" ht="13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5"/>
      <c r="AE735" s="13"/>
    </row>
    <row r="736" spans="1:31" ht="13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5"/>
      <c r="AE736" s="13"/>
    </row>
    <row r="737" spans="1:31" ht="13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5"/>
      <c r="AE737" s="13"/>
    </row>
    <row r="738" spans="1:31" ht="13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5"/>
      <c r="AE738" s="13"/>
    </row>
    <row r="739" spans="1:31" ht="13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5"/>
      <c r="AE739" s="13"/>
    </row>
    <row r="740" spans="1:31" ht="13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5"/>
      <c r="AE740" s="13"/>
    </row>
    <row r="741" spans="1:31" ht="13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5"/>
      <c r="AE741" s="13"/>
    </row>
    <row r="742" spans="1:31" ht="13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5"/>
      <c r="AE742" s="13"/>
    </row>
    <row r="743" spans="1:31" ht="13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5"/>
      <c r="AE743" s="13"/>
    </row>
    <row r="744" spans="1:31" ht="13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5"/>
      <c r="AE744" s="13"/>
    </row>
    <row r="745" spans="1:31" ht="13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5"/>
      <c r="AE745" s="13"/>
    </row>
    <row r="746" spans="1:31" ht="13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5"/>
      <c r="AE746" s="13"/>
    </row>
    <row r="747" spans="1:31" ht="13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5"/>
      <c r="AE747" s="13"/>
    </row>
    <row r="748" spans="1:31" ht="13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5"/>
      <c r="AE748" s="13"/>
    </row>
    <row r="749" spans="1:31" ht="13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5"/>
      <c r="AE749" s="13"/>
    </row>
    <row r="750" spans="1:31" ht="13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5"/>
      <c r="AE750" s="13"/>
    </row>
    <row r="751" spans="1:31" ht="13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5"/>
      <c r="AE751" s="13"/>
    </row>
    <row r="752" spans="1:31" ht="13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5"/>
      <c r="AE752" s="13"/>
    </row>
    <row r="753" spans="1:31" ht="13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5"/>
      <c r="AE753" s="13"/>
    </row>
    <row r="754" spans="1:31" ht="13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5"/>
      <c r="AE754" s="13"/>
    </row>
    <row r="755" spans="1:31" ht="13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5"/>
      <c r="AE755" s="13"/>
    </row>
    <row r="756" spans="1:31" ht="13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5"/>
      <c r="AE756" s="13"/>
    </row>
    <row r="757" spans="1:31" ht="13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5"/>
      <c r="AE757" s="13"/>
    </row>
    <row r="758" spans="1:31" ht="13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5"/>
      <c r="AE758" s="13"/>
    </row>
    <row r="759" spans="1:31" ht="13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5"/>
      <c r="AE759" s="13"/>
    </row>
    <row r="760" spans="1:31" ht="13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5"/>
      <c r="AE760" s="13"/>
    </row>
    <row r="761" spans="1:31" ht="13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5"/>
      <c r="AE761" s="13"/>
    </row>
    <row r="762" spans="1:31" ht="13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5"/>
      <c r="AE762" s="13"/>
    </row>
    <row r="763" spans="1:31" ht="13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5"/>
      <c r="AE763" s="13"/>
    </row>
    <row r="764" spans="1:31" ht="13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5"/>
      <c r="AE764" s="13"/>
    </row>
    <row r="765" spans="1:31" ht="13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5"/>
      <c r="AE765" s="13"/>
    </row>
    <row r="766" spans="1:31" ht="13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5"/>
      <c r="AE766" s="13"/>
    </row>
    <row r="767" spans="1:31" ht="13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5"/>
      <c r="AE767" s="13"/>
    </row>
    <row r="768" spans="1:31" ht="13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5"/>
      <c r="AE768" s="13"/>
    </row>
    <row r="769" spans="1:31" ht="13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5"/>
      <c r="AE769" s="13"/>
    </row>
    <row r="770" spans="1:31" ht="13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5"/>
      <c r="AE770" s="13"/>
    </row>
    <row r="771" spans="1:31" ht="13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5"/>
      <c r="AE771" s="13"/>
    </row>
    <row r="772" spans="1:31" ht="13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5"/>
      <c r="AE772" s="13"/>
    </row>
    <row r="773" spans="1:31" ht="13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5"/>
      <c r="AE773" s="13"/>
    </row>
    <row r="774" spans="1:31" ht="13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5"/>
      <c r="AE774" s="13"/>
    </row>
    <row r="775" spans="1:31" ht="13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5"/>
      <c r="AE775" s="13"/>
    </row>
    <row r="776" spans="1:31" ht="13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5"/>
      <c r="AE776" s="13"/>
    </row>
    <row r="777" spans="1:31" ht="13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5"/>
      <c r="AE777" s="13"/>
    </row>
    <row r="778" spans="1:31" ht="13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5"/>
      <c r="AE778" s="13"/>
    </row>
    <row r="779" spans="1:31" ht="13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5"/>
      <c r="AE779" s="13"/>
    </row>
    <row r="780" spans="1:31" ht="13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5"/>
      <c r="AE780" s="13"/>
    </row>
    <row r="781" spans="1:31" ht="13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5"/>
      <c r="AE781" s="13"/>
    </row>
    <row r="782" spans="1:31" ht="13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5"/>
      <c r="AE782" s="13"/>
    </row>
    <row r="783" spans="1:31" ht="13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5"/>
      <c r="AE783" s="13"/>
    </row>
    <row r="784" spans="1:31" ht="13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5"/>
      <c r="AE784" s="13"/>
    </row>
    <row r="785" spans="1:31" ht="13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5"/>
      <c r="AE785" s="13"/>
    </row>
    <row r="786" spans="1:31" ht="13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5"/>
      <c r="AE786" s="13"/>
    </row>
    <row r="787" spans="1:31" ht="13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5"/>
      <c r="AE787" s="13"/>
    </row>
    <row r="788" spans="1:31" ht="13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5"/>
      <c r="AE788" s="13"/>
    </row>
    <row r="789" spans="1:31" ht="13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5"/>
      <c r="AE789" s="13"/>
    </row>
    <row r="790" spans="1:31" ht="13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5"/>
      <c r="AE790" s="13"/>
    </row>
    <row r="791" spans="1:31" ht="13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5"/>
      <c r="AE791" s="13"/>
    </row>
    <row r="792" spans="1:31" ht="13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5"/>
      <c r="AE792" s="13"/>
    </row>
    <row r="793" spans="1:31" ht="13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5"/>
      <c r="AE793" s="13"/>
    </row>
    <row r="794" spans="1:31" ht="13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5"/>
      <c r="AE794" s="13"/>
    </row>
    <row r="795" spans="1:31" ht="13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5"/>
      <c r="AE795" s="13"/>
    </row>
    <row r="796" spans="1:31" ht="13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5"/>
      <c r="AE796" s="13"/>
    </row>
    <row r="797" spans="1:31" ht="13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5"/>
      <c r="AE797" s="13"/>
    </row>
    <row r="798" spans="1:31" ht="13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5"/>
      <c r="AE798" s="13"/>
    </row>
    <row r="799" spans="1:31" ht="13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5"/>
      <c r="AE799" s="13"/>
    </row>
    <row r="800" spans="1:31" ht="13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5"/>
      <c r="AE800" s="13"/>
    </row>
    <row r="801" spans="1:31" ht="13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5"/>
      <c r="AE801" s="13"/>
    </row>
    <row r="802" spans="1:31" ht="13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5"/>
      <c r="AE802" s="13"/>
    </row>
    <row r="803" spans="1:31" ht="13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5"/>
      <c r="AE803" s="13"/>
    </row>
    <row r="804" spans="1:31" ht="13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5"/>
      <c r="AE804" s="13"/>
    </row>
    <row r="805" spans="1:31" ht="13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5"/>
      <c r="AE805" s="13"/>
    </row>
    <row r="806" spans="1:31" ht="13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5"/>
      <c r="AE806" s="13"/>
    </row>
    <row r="807" spans="1:31" ht="13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5"/>
      <c r="AE807" s="13"/>
    </row>
    <row r="808" spans="1:31" ht="13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5"/>
      <c r="AE808" s="13"/>
    </row>
    <row r="809" spans="1:31" ht="13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5"/>
      <c r="AE809" s="13"/>
    </row>
    <row r="810" spans="1:31" ht="13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5"/>
      <c r="AE810" s="13"/>
    </row>
    <row r="811" spans="1:31" ht="13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5"/>
      <c r="AE811" s="13"/>
    </row>
    <row r="812" spans="1:31" ht="13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5"/>
      <c r="AE812" s="13"/>
    </row>
    <row r="813" spans="1:31" ht="13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5"/>
      <c r="AE813" s="13"/>
    </row>
    <row r="814" spans="1:31" ht="13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5"/>
      <c r="AE814" s="13"/>
    </row>
    <row r="815" spans="1:31" ht="13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5"/>
      <c r="AE815" s="13"/>
    </row>
    <row r="816" spans="1:31" ht="13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5"/>
      <c r="AE816" s="13"/>
    </row>
    <row r="817" spans="1:31" ht="13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5"/>
      <c r="AE817" s="13"/>
    </row>
    <row r="818" spans="1:31" ht="13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5"/>
      <c r="AE818" s="13"/>
    </row>
    <row r="819" spans="1:31" ht="13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5"/>
      <c r="AE819" s="13"/>
    </row>
    <row r="820" spans="1:31" ht="13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5"/>
      <c r="AE820" s="13"/>
    </row>
    <row r="821" spans="1:31" ht="13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5"/>
      <c r="AE821" s="13"/>
    </row>
    <row r="822" spans="1:31" ht="13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5"/>
      <c r="AE822" s="13"/>
    </row>
    <row r="823" spans="1:31" ht="13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5"/>
      <c r="AE823" s="13"/>
    </row>
    <row r="824" spans="1:31" ht="13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5"/>
      <c r="AE824" s="13"/>
    </row>
    <row r="825" spans="1:31" ht="13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5"/>
      <c r="AE825" s="13"/>
    </row>
    <row r="826" spans="1:31" ht="13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5"/>
      <c r="AE826" s="13"/>
    </row>
    <row r="827" spans="1:31" ht="13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5"/>
      <c r="AE827" s="13"/>
    </row>
    <row r="828" spans="1:31" ht="13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5"/>
      <c r="AE828" s="13"/>
    </row>
    <row r="829" spans="1:31" ht="13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5"/>
      <c r="AE829" s="13"/>
    </row>
    <row r="830" spans="1:31" ht="13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5"/>
      <c r="AE830" s="13"/>
    </row>
    <row r="831" spans="1:31" ht="13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5"/>
      <c r="AE831" s="13"/>
    </row>
    <row r="832" spans="1:31" ht="13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5"/>
      <c r="AE832" s="13"/>
    </row>
    <row r="833" spans="1:31" ht="13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5"/>
      <c r="AE833" s="13"/>
    </row>
    <row r="834" spans="1:31" ht="13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5"/>
      <c r="AE834" s="13"/>
    </row>
    <row r="835" spans="1:31" ht="13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5"/>
      <c r="AE835" s="13"/>
    </row>
    <row r="836" spans="1:31" ht="13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5"/>
      <c r="AE836" s="13"/>
    </row>
    <row r="837" spans="1:31" ht="13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5"/>
      <c r="AE837" s="13"/>
    </row>
    <row r="838" spans="1:31" ht="13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5"/>
      <c r="AE838" s="13"/>
    </row>
    <row r="839" spans="1:31" ht="13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5"/>
      <c r="AE839" s="13"/>
    </row>
    <row r="840" spans="1:31" ht="13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5"/>
      <c r="AE840" s="13"/>
    </row>
    <row r="841" spans="1:31" ht="13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5"/>
      <c r="AE841" s="13"/>
    </row>
    <row r="842" spans="1:31" ht="13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5"/>
      <c r="AE842" s="13"/>
    </row>
    <row r="843" spans="1:31" ht="13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5"/>
      <c r="AE843" s="13"/>
    </row>
    <row r="844" spans="1:31" ht="13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5"/>
      <c r="AE844" s="13"/>
    </row>
    <row r="845" spans="1:31" ht="13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5"/>
      <c r="AE845" s="13"/>
    </row>
    <row r="846" spans="1:31" ht="13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5"/>
      <c r="AE846" s="13"/>
    </row>
    <row r="847" spans="1:31" ht="13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5"/>
      <c r="AE847" s="13"/>
    </row>
    <row r="848" spans="1:31" ht="13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5"/>
      <c r="AE848" s="13"/>
    </row>
    <row r="849" spans="1:31" ht="13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5"/>
      <c r="AE849" s="13"/>
    </row>
    <row r="850" spans="1:31" ht="13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5"/>
      <c r="AE850" s="13"/>
    </row>
    <row r="851" spans="1:31" ht="13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5"/>
      <c r="AE851" s="13"/>
    </row>
    <row r="852" spans="1:31" ht="13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5"/>
      <c r="AE852" s="13"/>
    </row>
    <row r="853" spans="1:31" ht="13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5"/>
      <c r="AE853" s="13"/>
    </row>
    <row r="854" spans="1:31" ht="13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5"/>
      <c r="AE854" s="13"/>
    </row>
    <row r="855" spans="1:31" ht="13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5"/>
      <c r="AE855" s="13"/>
    </row>
    <row r="856" spans="1:31" ht="13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5"/>
      <c r="AE856" s="13"/>
    </row>
    <row r="857" spans="1:31" ht="13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5"/>
      <c r="AE857" s="13"/>
    </row>
    <row r="858" spans="1:31" ht="13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5"/>
      <c r="AE858" s="13"/>
    </row>
    <row r="859" spans="1:31" ht="13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5"/>
      <c r="AE859" s="13"/>
    </row>
    <row r="860" spans="1:31" ht="13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5"/>
      <c r="AE860" s="13"/>
    </row>
    <row r="861" spans="1:31" ht="13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5"/>
      <c r="AE861" s="13"/>
    </row>
    <row r="862" spans="1:31" ht="13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5"/>
      <c r="AE862" s="13"/>
    </row>
    <row r="863" spans="1:31" ht="13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5"/>
      <c r="AE863" s="13"/>
    </row>
    <row r="864" spans="1:31" ht="13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5"/>
      <c r="AE864" s="13"/>
    </row>
    <row r="865" spans="1:31" ht="13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5"/>
      <c r="AE865" s="13"/>
    </row>
    <row r="866" spans="1:31" ht="13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5"/>
      <c r="AE866" s="13"/>
    </row>
    <row r="867" spans="1:31" ht="13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5"/>
      <c r="AE867" s="13"/>
    </row>
    <row r="868" spans="1:31" ht="13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5"/>
      <c r="AE868" s="13"/>
    </row>
    <row r="869" spans="1:31" ht="13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5"/>
      <c r="AE869" s="13"/>
    </row>
    <row r="870" spans="1:31" ht="13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5"/>
      <c r="AE870" s="13"/>
    </row>
    <row r="871" spans="1:31" ht="13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5"/>
      <c r="AE871" s="13"/>
    </row>
    <row r="872" spans="1:31" ht="13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5"/>
      <c r="AE872" s="13"/>
    </row>
    <row r="873" spans="1:31" ht="13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5"/>
      <c r="AE873" s="13"/>
    </row>
    <row r="874" spans="1:31" ht="13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5"/>
      <c r="AE874" s="13"/>
    </row>
    <row r="875" spans="1:31" ht="13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5"/>
      <c r="AE875" s="13"/>
    </row>
    <row r="876" spans="1:31" ht="13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5"/>
      <c r="AE876" s="13"/>
    </row>
    <row r="877" spans="1:31" ht="13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5"/>
      <c r="AE877" s="13"/>
    </row>
    <row r="878" spans="1:31" ht="13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5"/>
      <c r="AE878" s="13"/>
    </row>
    <row r="879" spans="1:31" ht="13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5"/>
      <c r="AE879" s="13"/>
    </row>
    <row r="880" spans="1:31" ht="13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5"/>
      <c r="AE880" s="13"/>
    </row>
    <row r="881" spans="1:31" ht="13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5"/>
      <c r="AE881" s="13"/>
    </row>
    <row r="882" spans="1:31" ht="13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5"/>
      <c r="AE882" s="13"/>
    </row>
    <row r="883" spans="1:31" ht="13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5"/>
      <c r="AE883" s="13"/>
    </row>
    <row r="884" spans="1:31" ht="13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5"/>
      <c r="AE884" s="13"/>
    </row>
    <row r="885" spans="1:31" ht="13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5"/>
      <c r="AE885" s="13"/>
    </row>
    <row r="886" spans="1:31" ht="13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5"/>
      <c r="AE886" s="13"/>
    </row>
    <row r="887" spans="1:31" ht="13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5"/>
      <c r="AE887" s="13"/>
    </row>
    <row r="888" spans="1:31" ht="13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5"/>
      <c r="AE888" s="13"/>
    </row>
    <row r="889" spans="1:31" ht="13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5"/>
      <c r="AE889" s="13"/>
    </row>
    <row r="890" spans="1:31" ht="13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5"/>
      <c r="AE890" s="13"/>
    </row>
    <row r="891" spans="1:31" ht="13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5"/>
      <c r="AE891" s="13"/>
    </row>
    <row r="892" spans="1:31" ht="13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5"/>
      <c r="AE892" s="13"/>
    </row>
    <row r="893" spans="1:31" ht="13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5"/>
      <c r="AE893" s="13"/>
    </row>
    <row r="894" spans="1:31" ht="13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5"/>
      <c r="AE894" s="13"/>
    </row>
    <row r="895" spans="1:31" ht="13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5"/>
      <c r="AE895" s="13"/>
    </row>
    <row r="896" spans="1:31" ht="13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5"/>
      <c r="AE896" s="13"/>
    </row>
    <row r="897" spans="1:31" ht="13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5"/>
      <c r="AE897" s="13"/>
    </row>
    <row r="898" spans="1:31" ht="13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5"/>
      <c r="AE898" s="13"/>
    </row>
    <row r="899" spans="1:31" ht="13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5"/>
      <c r="AE899" s="13"/>
    </row>
    <row r="900" spans="1:31" ht="13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5"/>
      <c r="AE900" s="13"/>
    </row>
    <row r="901" spans="1:31" ht="13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5"/>
      <c r="AE901" s="13"/>
    </row>
    <row r="902" spans="1:31" ht="13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5"/>
      <c r="AE902" s="13"/>
    </row>
    <row r="903" spans="1:31" ht="13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5"/>
      <c r="AE903" s="13"/>
    </row>
    <row r="904" spans="1:31" ht="13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5"/>
      <c r="AE904" s="13"/>
    </row>
    <row r="905" spans="1:31" ht="13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5"/>
      <c r="AE905" s="13"/>
    </row>
    <row r="906" spans="1:31" ht="13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5"/>
      <c r="AE906" s="13"/>
    </row>
    <row r="907" spans="1:31" ht="13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5"/>
      <c r="AE907" s="13"/>
    </row>
    <row r="908" spans="1:31" ht="13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5"/>
      <c r="AE908" s="13"/>
    </row>
    <row r="909" spans="1:31" ht="13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5"/>
      <c r="AE909" s="13"/>
    </row>
    <row r="910" spans="1:31" ht="13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5"/>
      <c r="AE910" s="13"/>
    </row>
    <row r="911" spans="1:31" ht="13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5"/>
      <c r="AE911" s="13"/>
    </row>
    <row r="912" spans="1:31" ht="13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5"/>
      <c r="AE912" s="13"/>
    </row>
    <row r="913" spans="1:31" ht="13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5"/>
      <c r="AE913" s="13"/>
    </row>
    <row r="914" spans="1:31" ht="13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5"/>
      <c r="AE914" s="13"/>
    </row>
    <row r="915" spans="1:31" ht="13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5"/>
      <c r="AE915" s="13"/>
    </row>
    <row r="916" spans="1:31" ht="13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5"/>
      <c r="AE916" s="13"/>
    </row>
    <row r="917" spans="1:31" ht="13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5"/>
      <c r="AE917" s="13"/>
    </row>
    <row r="918" spans="1:31" ht="13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5"/>
      <c r="AE918" s="13"/>
    </row>
    <row r="919" spans="1:31" ht="13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5"/>
      <c r="AE919" s="13"/>
    </row>
    <row r="920" spans="1:31" ht="13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5"/>
      <c r="AE920" s="13"/>
    </row>
    <row r="921" spans="1:31" ht="13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5"/>
      <c r="AE921" s="13"/>
    </row>
    <row r="922" spans="1:31" ht="13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5"/>
      <c r="AE922" s="13"/>
    </row>
    <row r="923" spans="1:31" ht="13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5"/>
      <c r="AE923" s="13"/>
    </row>
    <row r="924" spans="1:31" ht="13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5"/>
      <c r="AE924" s="13"/>
    </row>
    <row r="925" spans="1:31" ht="13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5"/>
      <c r="AE925" s="13"/>
    </row>
    <row r="926" spans="1:31" ht="13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5"/>
      <c r="AE926" s="13"/>
    </row>
    <row r="927" spans="1:31" ht="13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5"/>
      <c r="AE927" s="13"/>
    </row>
    <row r="928" spans="1:31" ht="13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5"/>
      <c r="AE928" s="13"/>
    </row>
    <row r="929" spans="1:31" ht="13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5"/>
      <c r="AE929" s="13"/>
    </row>
    <row r="930" spans="1:31" ht="13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5"/>
      <c r="AE930" s="13"/>
    </row>
    <row r="931" spans="1:31" ht="13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5"/>
      <c r="AE931" s="13"/>
    </row>
    <row r="932" spans="1:31" ht="13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5"/>
      <c r="AE932" s="13"/>
    </row>
    <row r="933" spans="1:31" ht="13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5"/>
      <c r="AE933" s="13"/>
    </row>
    <row r="934" spans="1:31" ht="13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5"/>
      <c r="AE934" s="13"/>
    </row>
    <row r="935" spans="1:31" ht="13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5"/>
      <c r="AE935" s="13"/>
    </row>
    <row r="936" spans="1:31" ht="13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5"/>
      <c r="AE936" s="13"/>
    </row>
    <row r="937" spans="1:31" ht="13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5"/>
      <c r="AE937" s="13"/>
    </row>
    <row r="938" spans="1:31" ht="13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5"/>
      <c r="AE938" s="13"/>
    </row>
    <row r="939" spans="1:31" ht="13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5"/>
      <c r="AE939" s="13"/>
    </row>
    <row r="940" spans="1:31" ht="13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5"/>
      <c r="AE940" s="13"/>
    </row>
    <row r="941" spans="1:31" ht="13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5"/>
      <c r="AE941" s="13"/>
    </row>
    <row r="942" spans="1:31" ht="13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5"/>
      <c r="AE942" s="13"/>
    </row>
    <row r="943" spans="1:31" ht="13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5"/>
      <c r="AE943" s="13"/>
    </row>
    <row r="944" spans="1:31" ht="13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5"/>
      <c r="AE944" s="13"/>
    </row>
    <row r="945" spans="1:31" ht="13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5"/>
      <c r="AE945" s="13"/>
    </row>
    <row r="946" spans="1:31" ht="13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5"/>
      <c r="AE946" s="13"/>
    </row>
    <row r="947" spans="1:31" ht="13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5"/>
      <c r="AE947" s="13"/>
    </row>
    <row r="948" spans="1:31" ht="13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5"/>
      <c r="AE948" s="13"/>
    </row>
    <row r="949" spans="1:31" ht="13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5"/>
      <c r="AE949" s="13"/>
    </row>
    <row r="950" spans="1:31" ht="13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5"/>
      <c r="AE950" s="13"/>
    </row>
    <row r="951" spans="1:31" ht="13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5"/>
      <c r="AE951" s="13"/>
    </row>
    <row r="952" spans="1:31" ht="13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5"/>
      <c r="AE952" s="13"/>
    </row>
    <row r="953" spans="1:31" ht="13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5"/>
      <c r="AE953" s="13"/>
    </row>
    <row r="954" spans="1:31" ht="13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5"/>
      <c r="AE954" s="13"/>
    </row>
    <row r="955" spans="1:31" ht="13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5"/>
      <c r="AE955" s="13"/>
    </row>
    <row r="956" spans="1:31" ht="13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5"/>
      <c r="AE956" s="13"/>
    </row>
    <row r="957" spans="1:31" ht="13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5"/>
      <c r="AE957" s="13"/>
    </row>
    <row r="958" spans="1:31" ht="13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5"/>
      <c r="AE958" s="13"/>
    </row>
    <row r="959" spans="1:31" ht="13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5"/>
      <c r="AE959" s="13"/>
    </row>
    <row r="960" spans="1:31" ht="13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5"/>
      <c r="AE960" s="13"/>
    </row>
    <row r="961" spans="1:31" ht="13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5"/>
      <c r="AE961" s="13"/>
    </row>
    <row r="962" spans="1:31" ht="13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5"/>
      <c r="AE962" s="13"/>
    </row>
    <row r="963" spans="1:31" ht="13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5"/>
      <c r="AE963" s="13"/>
    </row>
    <row r="964" spans="1:31" ht="13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5"/>
      <c r="AE964" s="13"/>
    </row>
    <row r="965" spans="1:31" ht="13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5"/>
      <c r="AE965" s="13"/>
    </row>
    <row r="966" spans="1:31" ht="13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5"/>
      <c r="AE966" s="13"/>
    </row>
    <row r="967" spans="1:31" ht="13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5"/>
      <c r="AE967" s="13"/>
    </row>
    <row r="968" spans="1:31" ht="13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5"/>
      <c r="AE968" s="13"/>
    </row>
    <row r="969" spans="1:31" ht="13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5"/>
      <c r="AE969" s="13"/>
    </row>
    <row r="970" spans="1:31" ht="13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5"/>
      <c r="AE970" s="13"/>
    </row>
    <row r="971" spans="1:31" ht="13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5"/>
      <c r="AE971" s="13"/>
    </row>
    <row r="972" spans="1:31" ht="13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5"/>
      <c r="AE972" s="13"/>
    </row>
    <row r="973" spans="1:31" ht="13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5"/>
      <c r="AE973" s="13"/>
    </row>
    <row r="974" spans="1:31" ht="13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5"/>
      <c r="AE974" s="13"/>
    </row>
    <row r="975" spans="1:31" ht="13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5"/>
      <c r="AE975" s="13"/>
    </row>
    <row r="976" spans="1:31" ht="13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5"/>
      <c r="AE976" s="13"/>
    </row>
    <row r="977" spans="1:31" ht="13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5"/>
      <c r="AE977" s="13"/>
    </row>
    <row r="978" spans="1:31" ht="13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5"/>
      <c r="AE978" s="13"/>
    </row>
    <row r="979" spans="1:31" ht="13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5"/>
      <c r="AE979" s="13"/>
    </row>
    <row r="980" spans="1:31" ht="13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5"/>
      <c r="AE980" s="13"/>
    </row>
    <row r="981" spans="1:31" ht="13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5"/>
      <c r="AE981" s="13"/>
    </row>
    <row r="982" spans="1:31" ht="13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5"/>
      <c r="AE982" s="13"/>
    </row>
    <row r="983" spans="1:31" ht="13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5"/>
      <c r="AE983" s="13"/>
    </row>
    <row r="984" spans="1:31" ht="13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5"/>
      <c r="AE984" s="13"/>
    </row>
    <row r="985" spans="1:31" ht="13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5"/>
      <c r="AE985" s="13"/>
    </row>
    <row r="986" spans="1:31" ht="13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5"/>
      <c r="AE986" s="13"/>
    </row>
    <row r="987" spans="1:31" ht="13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5"/>
      <c r="AE987" s="13"/>
    </row>
    <row r="988" spans="1:31" ht="13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5"/>
      <c r="AE988" s="13"/>
    </row>
    <row r="989" spans="1:31" ht="13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5"/>
      <c r="AE989" s="13"/>
    </row>
    <row r="990" spans="1:31" ht="13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5"/>
      <c r="AE990" s="13"/>
    </row>
  </sheetData>
  <mergeCells count="2">
    <mergeCell ref="A1:B2"/>
    <mergeCell ref="D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Budget</vt:lpstr>
      <vt:lpstr>Weekly Budget Tracker</vt:lpstr>
      <vt:lpstr>Admin Expense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2019-07-26T16:04:44Z</dcterms:created>
  <dcterms:modified xsi:type="dcterms:W3CDTF">2019-07-26T16:04:46Z</dcterms:modified>
</cp:coreProperties>
</file>